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eushin\Desktop\Мое\Соревнования\Сезон 2023\Тайными Тропами_2023\"/>
    </mc:Choice>
  </mc:AlternateContent>
  <bookViews>
    <workbookView xWindow="0" yWindow="0" windowWidth="19200" windowHeight="7050"/>
  </bookViews>
  <sheets>
    <sheet name="Короткая дистанция" sheetId="1" r:id="rId1"/>
    <sheet name="Средняя дистанция" sheetId="5" r:id="rId2"/>
    <sheet name="Длинная дистанция" sheetId="6" r:id="rId3"/>
    <sheet name="Лист3" sheetId="3" r:id="rId4"/>
  </sheets>
  <definedNames>
    <definedName name="_xlnm._FilterDatabase" localSheetId="2" hidden="1">'Длинная дистанция'!$A$6:$BV$16</definedName>
    <definedName name="_xlnm._FilterDatabase" localSheetId="0" hidden="1">'Короткая дистанция'!$A$7:$BV$66</definedName>
    <definedName name="_xlnm._FilterDatabase" localSheetId="1" hidden="1">'Средняя дистанция'!$A$8:$CA$57</definedName>
    <definedName name="_xlnm.Print_Titles" localSheetId="2">'Длинная дистанция'!$6:$6</definedName>
    <definedName name="_xlnm.Print_Titles" localSheetId="0">'Короткая дистанция'!$7:$7</definedName>
    <definedName name="_xlnm.Print_Titles" localSheetId="1">'Средняя дистанция'!$8:$8</definedName>
  </definedNames>
  <calcPr calcId="162913"/>
</workbook>
</file>

<file path=xl/calcChain.xml><?xml version="1.0" encoding="utf-8"?>
<calcChain xmlns="http://schemas.openxmlformats.org/spreadsheetml/2006/main">
  <c r="J7" i="6" l="1"/>
  <c r="K7" i="6"/>
  <c r="L7" i="6" s="1"/>
  <c r="I8" i="6"/>
  <c r="K8" i="6" s="1"/>
  <c r="L8" i="6" s="1"/>
  <c r="M8" i="6" s="1"/>
  <c r="J8" i="6"/>
  <c r="I9" i="6"/>
  <c r="K9" i="6" s="1"/>
  <c r="L9" i="6" s="1"/>
  <c r="J9" i="6"/>
  <c r="J10" i="6"/>
  <c r="K10" i="6"/>
  <c r="L10" i="6" s="1"/>
  <c r="I11" i="6"/>
  <c r="J11" i="6"/>
  <c r="K11" i="6"/>
  <c r="L11" i="6"/>
  <c r="K12" i="6"/>
  <c r="L12" i="6" s="1"/>
  <c r="J12" i="6"/>
  <c r="I13" i="6"/>
  <c r="J13" i="6"/>
  <c r="K13" i="6"/>
  <c r="L13" i="6" s="1"/>
  <c r="M13" i="6" s="1"/>
  <c r="K14" i="6"/>
  <c r="L14" i="6" s="1"/>
  <c r="J14" i="6"/>
  <c r="I15" i="6"/>
  <c r="K15" i="6" s="1"/>
  <c r="L15" i="6" s="1"/>
  <c r="J15" i="6"/>
  <c r="J16" i="6"/>
  <c r="K16" i="6"/>
  <c r="L16" i="6" s="1"/>
  <c r="I17" i="6"/>
  <c r="J17" i="6"/>
  <c r="K17" i="6"/>
  <c r="L17" i="6" s="1"/>
  <c r="J18" i="6"/>
  <c r="K18" i="6"/>
  <c r="L18" i="6" s="1"/>
  <c r="J19" i="6"/>
  <c r="K19" i="6"/>
  <c r="L19" i="6" s="1"/>
  <c r="I20" i="5"/>
  <c r="I21" i="5"/>
  <c r="K21" i="5" s="1"/>
  <c r="L21" i="5" s="1"/>
  <c r="I22" i="5"/>
  <c r="K22" i="5" s="1"/>
  <c r="L22" i="5" s="1"/>
  <c r="I23" i="5"/>
  <c r="I24" i="5"/>
  <c r="K24" i="5" s="1"/>
  <c r="L24" i="5" s="1"/>
  <c r="I25" i="5"/>
  <c r="K25" i="5" s="1"/>
  <c r="L25" i="5" s="1"/>
  <c r="I26" i="5"/>
  <c r="I27" i="5"/>
  <c r="K27" i="5" s="1"/>
  <c r="L27" i="5" s="1"/>
  <c r="I28" i="5"/>
  <c r="K28" i="5" s="1"/>
  <c r="L28" i="5" s="1"/>
  <c r="I29" i="5"/>
  <c r="K29" i="5" s="1"/>
  <c r="L29" i="5" s="1"/>
  <c r="I30" i="5"/>
  <c r="K30" i="5" s="1"/>
  <c r="L30" i="5" s="1"/>
  <c r="I31" i="5"/>
  <c r="K31" i="5" s="1"/>
  <c r="L31" i="5" s="1"/>
  <c r="I32" i="5"/>
  <c r="I33" i="5"/>
  <c r="K33" i="5" s="1"/>
  <c r="L33" i="5" s="1"/>
  <c r="I34" i="5"/>
  <c r="K34" i="5" s="1"/>
  <c r="L34" i="5" s="1"/>
  <c r="I35" i="5"/>
  <c r="I36" i="5"/>
  <c r="K36" i="5" s="1"/>
  <c r="L36" i="5" s="1"/>
  <c r="I37" i="5"/>
  <c r="K37" i="5" s="1"/>
  <c r="L37" i="5" s="1"/>
  <c r="I38" i="5"/>
  <c r="I39" i="5"/>
  <c r="K39" i="5" s="1"/>
  <c r="L39" i="5" s="1"/>
  <c r="I40" i="5"/>
  <c r="K40" i="5" s="1"/>
  <c r="L40" i="5" s="1"/>
  <c r="I41" i="5"/>
  <c r="K41" i="5" s="1"/>
  <c r="L41" i="5" s="1"/>
  <c r="I42" i="5"/>
  <c r="K42" i="5" s="1"/>
  <c r="L42" i="5" s="1"/>
  <c r="I43" i="5"/>
  <c r="K43" i="5" s="1"/>
  <c r="L43" i="5" s="1"/>
  <c r="I44" i="5"/>
  <c r="I45" i="5"/>
  <c r="K45" i="5" s="1"/>
  <c r="L45" i="5" s="1"/>
  <c r="I46" i="5"/>
  <c r="K46" i="5" s="1"/>
  <c r="L46" i="5" s="1"/>
  <c r="I47" i="5"/>
  <c r="I48" i="5"/>
  <c r="K48" i="5" s="1"/>
  <c r="L48" i="5" s="1"/>
  <c r="I49" i="5"/>
  <c r="K49" i="5" s="1"/>
  <c r="L49" i="5" s="1"/>
  <c r="I50" i="5"/>
  <c r="I51" i="5"/>
  <c r="K51" i="5" s="1"/>
  <c r="L51" i="5" s="1"/>
  <c r="I52" i="5"/>
  <c r="K52" i="5" s="1"/>
  <c r="L52" i="5" s="1"/>
  <c r="I53" i="5"/>
  <c r="K53" i="5" s="1"/>
  <c r="L53" i="5" s="1"/>
  <c r="I54" i="5"/>
  <c r="K54" i="5" s="1"/>
  <c r="L54" i="5" s="1"/>
  <c r="I55" i="5"/>
  <c r="K55" i="5" s="1"/>
  <c r="L55" i="5" s="1"/>
  <c r="I56" i="5"/>
  <c r="I57" i="5"/>
  <c r="K57" i="5" s="1"/>
  <c r="L57" i="5" s="1"/>
  <c r="K20" i="5"/>
  <c r="L20" i="5" s="1"/>
  <c r="K23" i="5"/>
  <c r="L23" i="5" s="1"/>
  <c r="K38" i="5"/>
  <c r="L38" i="5" s="1"/>
  <c r="K47" i="5"/>
  <c r="L47" i="5" s="1"/>
  <c r="I9" i="5"/>
  <c r="K9" i="5" s="1"/>
  <c r="L9" i="5" s="1"/>
  <c r="I10" i="5"/>
  <c r="K10" i="5" s="1"/>
  <c r="L10" i="5" s="1"/>
  <c r="I11" i="5"/>
  <c r="I12" i="5"/>
  <c r="K12" i="5" s="1"/>
  <c r="L12" i="5" s="1"/>
  <c r="I13" i="5"/>
  <c r="K13" i="5" s="1"/>
  <c r="L13" i="5" s="1"/>
  <c r="I14" i="5"/>
  <c r="K14" i="5" s="1"/>
  <c r="L14" i="5" s="1"/>
  <c r="I15" i="5"/>
  <c r="K15" i="5" s="1"/>
  <c r="L15" i="5" s="1"/>
  <c r="I16" i="5"/>
  <c r="K16" i="5" s="1"/>
  <c r="L16" i="5" s="1"/>
  <c r="I17" i="5"/>
  <c r="I18" i="5"/>
  <c r="K18" i="5" s="1"/>
  <c r="L18" i="5" s="1"/>
  <c r="I19" i="5"/>
  <c r="K19" i="5" s="1"/>
  <c r="L19" i="5" s="1"/>
  <c r="J9" i="5"/>
  <c r="J10" i="5"/>
  <c r="J11" i="5"/>
  <c r="K11" i="5"/>
  <c r="L11" i="5" s="1"/>
  <c r="J12" i="5"/>
  <c r="J13" i="5"/>
  <c r="J14" i="5"/>
  <c r="J15" i="5"/>
  <c r="J16" i="5"/>
  <c r="J17" i="5"/>
  <c r="K17" i="5"/>
  <c r="L17" i="5"/>
  <c r="M17" i="5" s="1"/>
  <c r="J18" i="5"/>
  <c r="J19" i="5"/>
  <c r="J20" i="5"/>
  <c r="J21" i="5"/>
  <c r="J22" i="5"/>
  <c r="J23" i="5"/>
  <c r="J24" i="5"/>
  <c r="J25" i="5"/>
  <c r="J26" i="5"/>
  <c r="K26" i="5"/>
  <c r="L26" i="5" s="1"/>
  <c r="J27" i="5"/>
  <c r="J28" i="5"/>
  <c r="J29" i="5"/>
  <c r="J30" i="5"/>
  <c r="J31" i="5"/>
  <c r="J32" i="5"/>
  <c r="K32" i="5"/>
  <c r="L32" i="5" s="1"/>
  <c r="J33" i="5"/>
  <c r="J34" i="5"/>
  <c r="J35" i="5"/>
  <c r="K35" i="5"/>
  <c r="L35" i="5" s="1"/>
  <c r="J36" i="5"/>
  <c r="J37" i="5"/>
  <c r="J38" i="5"/>
  <c r="J39" i="5"/>
  <c r="J40" i="5"/>
  <c r="J41" i="5"/>
  <c r="J42" i="5"/>
  <c r="J43" i="5"/>
  <c r="J44" i="5"/>
  <c r="K44" i="5"/>
  <c r="L44" i="5" s="1"/>
  <c r="J45" i="5"/>
  <c r="J46" i="5"/>
  <c r="J47" i="5"/>
  <c r="J48" i="5"/>
  <c r="J49" i="5"/>
  <c r="J50" i="5"/>
  <c r="K50" i="5"/>
  <c r="L50" i="5" s="1"/>
  <c r="J51" i="5"/>
  <c r="J52" i="5"/>
  <c r="J53" i="5"/>
  <c r="J54" i="5"/>
  <c r="J55" i="5"/>
  <c r="J56" i="5"/>
  <c r="K56" i="5"/>
  <c r="L56" i="5" s="1"/>
  <c r="J57" i="5"/>
  <c r="I11" i="1"/>
  <c r="K11" i="1" s="1"/>
  <c r="J5" i="1"/>
  <c r="K63" i="1"/>
  <c r="L63" i="1" s="1"/>
  <c r="J63" i="1"/>
  <c r="J62" i="1"/>
  <c r="J66" i="1"/>
  <c r="K65" i="1"/>
  <c r="L65" i="1" s="1"/>
  <c r="J65" i="1"/>
  <c r="J64" i="1"/>
  <c r="J61" i="1"/>
  <c r="K60" i="1"/>
  <c r="L60" i="1" s="1"/>
  <c r="J60" i="1"/>
  <c r="J59" i="1"/>
  <c r="J13" i="1"/>
  <c r="J14" i="1"/>
  <c r="J15" i="1"/>
  <c r="J8" i="1"/>
  <c r="J9" i="1"/>
  <c r="J12" i="1"/>
  <c r="J10" i="1"/>
  <c r="J16" i="1"/>
  <c r="J17" i="1"/>
  <c r="J19" i="1"/>
  <c r="J18" i="1"/>
  <c r="J28" i="1"/>
  <c r="J22" i="1"/>
  <c r="J21" i="1"/>
  <c r="J27" i="1"/>
  <c r="J23" i="1"/>
  <c r="J24" i="1"/>
  <c r="J25" i="1"/>
  <c r="J20" i="1"/>
  <c r="J26" i="1"/>
  <c r="J34" i="1"/>
  <c r="J43" i="1"/>
  <c r="J30" i="1"/>
  <c r="J40" i="1"/>
  <c r="J29" i="1"/>
  <c r="J33" i="1"/>
  <c r="J31" i="1"/>
  <c r="J38" i="1"/>
  <c r="J41" i="1"/>
  <c r="J42" i="1"/>
  <c r="J44" i="1"/>
  <c r="J32" i="1"/>
  <c r="J36" i="1"/>
  <c r="J37" i="1"/>
  <c r="J45" i="1"/>
  <c r="J35" i="1"/>
  <c r="J39" i="1"/>
  <c r="J11" i="1"/>
  <c r="I62" i="1"/>
  <c r="K62" i="1" s="1"/>
  <c r="L62" i="1" s="1"/>
  <c r="I66" i="1"/>
  <c r="K66" i="1" s="1"/>
  <c r="L66" i="1" s="1"/>
  <c r="I64" i="1"/>
  <c r="K64" i="1" s="1"/>
  <c r="L64" i="1" s="1"/>
  <c r="I61" i="1"/>
  <c r="K61" i="1" s="1"/>
  <c r="L61" i="1" s="1"/>
  <c r="I59" i="1"/>
  <c r="K59" i="1" s="1"/>
  <c r="L59" i="1" s="1"/>
  <c r="I58" i="1"/>
  <c r="I56" i="1"/>
  <c r="I48" i="1"/>
  <c r="K48" i="1" s="1"/>
  <c r="L48" i="1" s="1"/>
  <c r="J48" i="1"/>
  <c r="J49" i="1"/>
  <c r="K49" i="1"/>
  <c r="L49" i="1" s="1"/>
  <c r="J50" i="1"/>
  <c r="K50" i="1"/>
  <c r="L50" i="1" s="1"/>
  <c r="I51" i="1"/>
  <c r="K51" i="1" s="1"/>
  <c r="L51" i="1" s="1"/>
  <c r="J51" i="1"/>
  <c r="J52" i="1"/>
  <c r="K52" i="1"/>
  <c r="L52" i="1" s="1"/>
  <c r="I53" i="1"/>
  <c r="K53" i="1" s="1"/>
  <c r="L53" i="1" s="1"/>
  <c r="J53" i="1"/>
  <c r="J54" i="1"/>
  <c r="K54" i="1"/>
  <c r="L54" i="1" s="1"/>
  <c r="I55" i="1"/>
  <c r="K55" i="1" s="1"/>
  <c r="L55" i="1" s="1"/>
  <c r="J55" i="1"/>
  <c r="J56" i="1"/>
  <c r="K56" i="1"/>
  <c r="L56" i="1" s="1"/>
  <c r="I39" i="1"/>
  <c r="K39" i="1" s="1"/>
  <c r="L39" i="1" s="1"/>
  <c r="I35" i="1"/>
  <c r="K35" i="1" s="1"/>
  <c r="L35" i="1" s="1"/>
  <c r="I45" i="1"/>
  <c r="K45" i="1" s="1"/>
  <c r="L45" i="1" s="1"/>
  <c r="I37" i="1"/>
  <c r="K37" i="1" s="1"/>
  <c r="L37" i="1" s="1"/>
  <c r="I36" i="1"/>
  <c r="K36" i="1" s="1"/>
  <c r="L36" i="1" s="1"/>
  <c r="I32" i="1"/>
  <c r="K32" i="1" s="1"/>
  <c r="L32" i="1" s="1"/>
  <c r="I44" i="1"/>
  <c r="K44" i="1" s="1"/>
  <c r="L44" i="1" s="1"/>
  <c r="I42" i="1"/>
  <c r="K42" i="1" s="1"/>
  <c r="L42" i="1" s="1"/>
  <c r="I41" i="1"/>
  <c r="K41" i="1" s="1"/>
  <c r="L41" i="1" s="1"/>
  <c r="I38" i="1"/>
  <c r="K38" i="1" s="1"/>
  <c r="L38" i="1" s="1"/>
  <c r="I31" i="1"/>
  <c r="K31" i="1" s="1"/>
  <c r="L31" i="1" s="1"/>
  <c r="I33" i="1"/>
  <c r="K33" i="1" s="1"/>
  <c r="L33" i="1" s="1"/>
  <c r="I29" i="1"/>
  <c r="K29" i="1" s="1"/>
  <c r="L29" i="1" s="1"/>
  <c r="I40" i="1"/>
  <c r="K40" i="1" s="1"/>
  <c r="L40" i="1" s="1"/>
  <c r="I30" i="1"/>
  <c r="K30" i="1" s="1"/>
  <c r="L30" i="1" s="1"/>
  <c r="I43" i="1"/>
  <c r="K43" i="1" s="1"/>
  <c r="L43" i="1" s="1"/>
  <c r="I34" i="1"/>
  <c r="K34" i="1" s="1"/>
  <c r="L34" i="1" s="1"/>
  <c r="I26" i="1"/>
  <c r="K26" i="1" s="1"/>
  <c r="L26" i="1" s="1"/>
  <c r="I20" i="1"/>
  <c r="K20" i="1" s="1"/>
  <c r="L20" i="1" s="1"/>
  <c r="I25" i="1"/>
  <c r="K25" i="1" s="1"/>
  <c r="L25" i="1" s="1"/>
  <c r="I24" i="1"/>
  <c r="K24" i="1" s="1"/>
  <c r="L24" i="1" s="1"/>
  <c r="I23" i="1"/>
  <c r="K23" i="1" s="1"/>
  <c r="L23" i="1" s="1"/>
  <c r="I27" i="1"/>
  <c r="K27" i="1" s="1"/>
  <c r="L27" i="1" s="1"/>
  <c r="I21" i="1"/>
  <c r="K21" i="1" s="1"/>
  <c r="L21" i="1" s="1"/>
  <c r="I22" i="1"/>
  <c r="K22" i="1" s="1"/>
  <c r="L22" i="1" s="1"/>
  <c r="I28" i="1"/>
  <c r="K28" i="1" s="1"/>
  <c r="L28" i="1" s="1"/>
  <c r="I18" i="1"/>
  <c r="K18" i="1" s="1"/>
  <c r="L18" i="1" s="1"/>
  <c r="I19" i="1"/>
  <c r="K19" i="1" s="1"/>
  <c r="L19" i="1" s="1"/>
  <c r="I17" i="1"/>
  <c r="K17" i="1" s="1"/>
  <c r="L17" i="1" s="1"/>
  <c r="I16" i="1"/>
  <c r="K16" i="1" s="1"/>
  <c r="L16" i="1" s="1"/>
  <c r="I10" i="1"/>
  <c r="K10" i="1" s="1"/>
  <c r="L10" i="1" s="1"/>
  <c r="I12" i="1"/>
  <c r="K12" i="1" s="1"/>
  <c r="L12" i="1" s="1"/>
  <c r="I9" i="1"/>
  <c r="K9" i="1" s="1"/>
  <c r="L9" i="1" s="1"/>
  <c r="I8" i="1"/>
  <c r="K8" i="1" s="1"/>
  <c r="L8" i="1" s="1"/>
  <c r="I15" i="1"/>
  <c r="K15" i="1" s="1"/>
  <c r="L15" i="1" s="1"/>
  <c r="I14" i="1"/>
  <c r="K14" i="1" s="1"/>
  <c r="L14" i="1" s="1"/>
  <c r="I13" i="1"/>
  <c r="K13" i="1" s="1"/>
  <c r="L13" i="1" s="1"/>
  <c r="M49" i="1" l="1"/>
  <c r="M65" i="1"/>
  <c r="M66" i="1"/>
  <c r="M19" i="6"/>
  <c r="M18" i="6"/>
  <c r="M15" i="6"/>
  <c r="M7" i="6"/>
  <c r="M64" i="1"/>
  <c r="M59" i="1"/>
  <c r="M12" i="6"/>
  <c r="M14" i="6"/>
  <c r="M11" i="6"/>
  <c r="M17" i="6"/>
  <c r="M10" i="6"/>
  <c r="M9" i="6"/>
  <c r="M16" i="6"/>
  <c r="M41" i="5"/>
  <c r="M33" i="5"/>
  <c r="M44" i="5"/>
  <c r="M26" i="5"/>
  <c r="M39" i="5"/>
  <c r="M21" i="5"/>
  <c r="M56" i="5"/>
  <c r="M52" i="5"/>
  <c r="M32" i="5"/>
  <c r="M23" i="5"/>
  <c r="M45" i="5"/>
  <c r="M27" i="5"/>
  <c r="M48" i="5"/>
  <c r="M54" i="5"/>
  <c r="M50" i="5"/>
  <c r="M38" i="5"/>
  <c r="M29" i="5"/>
  <c r="M20" i="5"/>
  <c r="M11" i="5"/>
  <c r="M15" i="5"/>
  <c r="M14" i="5"/>
  <c r="M10" i="5"/>
  <c r="M35" i="5"/>
  <c r="M49" i="5"/>
  <c r="M47" i="5"/>
  <c r="M57" i="5"/>
  <c r="M55" i="5"/>
  <c r="M53" i="5"/>
  <c r="M51" i="5"/>
  <c r="M42" i="5"/>
  <c r="M40" i="5"/>
  <c r="M36" i="5"/>
  <c r="M34" i="5"/>
  <c r="M30" i="5"/>
  <c r="M28" i="5"/>
  <c r="M24" i="5"/>
  <c r="M22" i="5"/>
  <c r="M18" i="5"/>
  <c r="M16" i="5"/>
  <c r="M12" i="5"/>
  <c r="M25" i="5"/>
  <c r="M19" i="5"/>
  <c r="M13" i="5"/>
  <c r="M46" i="5"/>
  <c r="M43" i="5"/>
  <c r="M37" i="5"/>
  <c r="M31" i="5"/>
  <c r="M9" i="5"/>
  <c r="L11" i="1"/>
  <c r="M11" i="1" s="1"/>
  <c r="M9" i="1"/>
  <c r="M54" i="1"/>
  <c r="M39" i="1"/>
  <c r="M44" i="1"/>
  <c r="M29" i="1"/>
  <c r="M20" i="1"/>
  <c r="M22" i="1"/>
  <c r="M10" i="1"/>
  <c r="M35" i="1"/>
  <c r="M42" i="1"/>
  <c r="M40" i="1"/>
  <c r="M25" i="1"/>
  <c r="M28" i="1"/>
  <c r="M12" i="1"/>
  <c r="M41" i="1"/>
  <c r="M30" i="1"/>
  <c r="M24" i="1"/>
  <c r="M18" i="1"/>
  <c r="M37" i="1"/>
  <c r="M38" i="1"/>
  <c r="M43" i="1"/>
  <c r="M23" i="1"/>
  <c r="M19" i="1"/>
  <c r="M8" i="1"/>
  <c r="M13" i="1"/>
  <c r="M36" i="1"/>
  <c r="M31" i="1"/>
  <c r="M34" i="1"/>
  <c r="M27" i="1"/>
  <c r="M50" i="1"/>
  <c r="M32" i="1"/>
  <c r="M33" i="1"/>
  <c r="M26" i="1"/>
  <c r="M21" i="1"/>
  <c r="M16" i="1"/>
  <c r="M62" i="1"/>
  <c r="M63" i="1"/>
  <c r="M60" i="1"/>
  <c r="M61" i="1"/>
  <c r="M55" i="1"/>
  <c r="M53" i="1"/>
  <c r="M56" i="1"/>
  <c r="M52" i="1"/>
  <c r="M51" i="1"/>
  <c r="M48" i="1"/>
  <c r="J5" i="6" l="1"/>
  <c r="J7" i="5"/>
  <c r="C3" i="3" l="1"/>
  <c r="C2" i="3"/>
  <c r="C1" i="3"/>
</calcChain>
</file>

<file path=xl/sharedStrings.xml><?xml version="1.0" encoding="utf-8"?>
<sst xmlns="http://schemas.openxmlformats.org/spreadsheetml/2006/main" count="714" uniqueCount="297">
  <si>
    <t>Группа</t>
  </si>
  <si>
    <t>Команда</t>
  </si>
  <si>
    <t>Киров</t>
  </si>
  <si>
    <t>Имя спортсмена</t>
  </si>
  <si>
    <t>Город</t>
  </si>
  <si>
    <t>Номер команды</t>
  </si>
  <si>
    <t>Время старта</t>
  </si>
  <si>
    <t>Время финиша</t>
  </si>
  <si>
    <t>Время на дистанции</t>
  </si>
  <si>
    <t>КП11</t>
  </si>
  <si>
    <t>КП12</t>
  </si>
  <si>
    <t>КП14</t>
  </si>
  <si>
    <t>КП15</t>
  </si>
  <si>
    <t>КП17</t>
  </si>
  <si>
    <t>КП18</t>
  </si>
  <si>
    <t>КП19</t>
  </si>
  <si>
    <t>КП20</t>
  </si>
  <si>
    <t>КП21</t>
  </si>
  <si>
    <t>КП22</t>
  </si>
  <si>
    <t>КП23</t>
  </si>
  <si>
    <t>КП26</t>
  </si>
  <si>
    <t>КП27</t>
  </si>
  <si>
    <t>КП29</t>
  </si>
  <si>
    <t>КП31</t>
  </si>
  <si>
    <t>КП32</t>
  </si>
  <si>
    <t>КП33</t>
  </si>
  <si>
    <t>КП35</t>
  </si>
  <si>
    <t>Сумма баллов за КП</t>
  </si>
  <si>
    <t>Превышение контрольного времени, мин</t>
  </si>
  <si>
    <t>Штрафные баллы</t>
  </si>
  <si>
    <t>Результат</t>
  </si>
  <si>
    <t>Место</t>
  </si>
  <si>
    <t xml:space="preserve">контрольное время </t>
  </si>
  <si>
    <t>Финишный протокол</t>
  </si>
  <si>
    <t>Дата рождения</t>
  </si>
  <si>
    <t>Слободской</t>
  </si>
  <si>
    <t>КП37</t>
  </si>
  <si>
    <t>КП38</t>
  </si>
  <si>
    <t>КП40</t>
  </si>
  <si>
    <t>КП42</t>
  </si>
  <si>
    <t>КП43</t>
  </si>
  <si>
    <t>КП13</t>
  </si>
  <si>
    <t>Короткая дистанция</t>
  </si>
  <si>
    <t>Класс Семейный</t>
  </si>
  <si>
    <t>Запольских Елена</t>
  </si>
  <si>
    <t>Зяблицев Андрей</t>
  </si>
  <si>
    <t>Урванцев Николай</t>
  </si>
  <si>
    <t>Коробов Леонид</t>
  </si>
  <si>
    <t>Баранцев Владимир</t>
  </si>
  <si>
    <t>Белозерцева Марина</t>
  </si>
  <si>
    <t>Семейный бегом</t>
  </si>
  <si>
    <t>Кузнецова Елена</t>
  </si>
  <si>
    <t>Кузнецов Святослав</t>
  </si>
  <si>
    <t>Манылова Ксения</t>
  </si>
  <si>
    <t>Бобров Антон</t>
  </si>
  <si>
    <t>Павловский Роман</t>
  </si>
  <si>
    <t>КП16</t>
  </si>
  <si>
    <t>КП24</t>
  </si>
  <si>
    <t>КП25</t>
  </si>
  <si>
    <t>КП28</t>
  </si>
  <si>
    <t>КП30</t>
  </si>
  <si>
    <t>КП34</t>
  </si>
  <si>
    <t>КП36</t>
  </si>
  <si>
    <t>КП39</t>
  </si>
  <si>
    <t>КП41</t>
  </si>
  <si>
    <t>Кубликов Никита</t>
  </si>
  <si>
    <t>Домрачев Артем</t>
  </si>
  <si>
    <t>Соколан Дмитрий</t>
  </si>
  <si>
    <t>Игумнов Андрей</t>
  </si>
  <si>
    <t>Трушков Игорь</t>
  </si>
  <si>
    <t>Тихонов Алексей</t>
  </si>
  <si>
    <t>Чикунов Максим</t>
  </si>
  <si>
    <t>Томозов Андрей</t>
  </si>
  <si>
    <t>Кунилов Алексей</t>
  </si>
  <si>
    <t>Никитин Дмитрий</t>
  </si>
  <si>
    <t>Зубарев Иван</t>
  </si>
  <si>
    <t>Садаков Илья</t>
  </si>
  <si>
    <t>Киселев Роман</t>
  </si>
  <si>
    <t>Шилов Юрий</t>
  </si>
  <si>
    <t>Караваев Алексей</t>
  </si>
  <si>
    <t>Спичёнок Алексей</t>
  </si>
  <si>
    <t>Ухта</t>
  </si>
  <si>
    <t>Старчук Наталья</t>
  </si>
  <si>
    <t>Сидоров Дмитрий</t>
  </si>
  <si>
    <t>Перминов Александр</t>
  </si>
  <si>
    <t>Мамаева Ольга</t>
  </si>
  <si>
    <t>Емельянов Станислав</t>
  </si>
  <si>
    <t>Кардакова Екатерина</t>
  </si>
  <si>
    <t>Демин Алексей</t>
  </si>
  <si>
    <t>Демина Марина</t>
  </si>
  <si>
    <t>Шашин Константин</t>
  </si>
  <si>
    <t>Слуцкая Ксения</t>
  </si>
  <si>
    <t>Сорокина Ирина</t>
  </si>
  <si>
    <t>Азимут</t>
  </si>
  <si>
    <t>Пушканов Павел</t>
  </si>
  <si>
    <t>Пушканова Ирина</t>
  </si>
  <si>
    <t>Пушканова Оксана</t>
  </si>
  <si>
    <t>Гарш Денис</t>
  </si>
  <si>
    <t>КП44</t>
  </si>
  <si>
    <t>КП45</t>
  </si>
  <si>
    <t>КП46</t>
  </si>
  <si>
    <t>КП47</t>
  </si>
  <si>
    <t>КП48</t>
  </si>
  <si>
    <t>КП49</t>
  </si>
  <si>
    <t>КП50</t>
  </si>
  <si>
    <t>КП51</t>
  </si>
  <si>
    <t>КП52</t>
  </si>
  <si>
    <t>КП53</t>
  </si>
  <si>
    <t>КП54</t>
  </si>
  <si>
    <t>КП55</t>
  </si>
  <si>
    <t>КП56</t>
  </si>
  <si>
    <t>КП57</t>
  </si>
  <si>
    <t>КП58</t>
  </si>
  <si>
    <t>КП59</t>
  </si>
  <si>
    <t>КП60</t>
  </si>
  <si>
    <t>КП61</t>
  </si>
  <si>
    <t>КП62</t>
  </si>
  <si>
    <t>КП63</t>
  </si>
  <si>
    <t>КП64</t>
  </si>
  <si>
    <t>КП65</t>
  </si>
  <si>
    <t>КП66</t>
  </si>
  <si>
    <t>КП67</t>
  </si>
  <si>
    <t>КП68</t>
  </si>
  <si>
    <t>КП69</t>
  </si>
  <si>
    <t>КП70</t>
  </si>
  <si>
    <t>Меркушев Артём</t>
  </si>
  <si>
    <t>Мы только спросить</t>
  </si>
  <si>
    <t>Шалаев Максим</t>
  </si>
  <si>
    <t>Йошкар-Ола</t>
  </si>
  <si>
    <t>Абрамов Кирилл</t>
  </si>
  <si>
    <t>Отмахов Виталий</t>
  </si>
  <si>
    <t>Отмахова Светлана</t>
  </si>
  <si>
    <t>Торопов Александр</t>
  </si>
  <si>
    <t>Кузнецова Светлана</t>
  </si>
  <si>
    <t>Неустроев Михаил</t>
  </si>
  <si>
    <t>Горы по колено</t>
  </si>
  <si>
    <t>Колпакова Ольга</t>
  </si>
  <si>
    <t>Длинная дистанция</t>
  </si>
  <si>
    <t>Средняя дистанция</t>
  </si>
  <si>
    <t>Лёха и Натаха</t>
  </si>
  <si>
    <t>Сталис</t>
  </si>
  <si>
    <t>Рогейн на велосипедах и бегом, приключенческая гонка "Тайными тропами - 2023"</t>
  </si>
  <si>
    <t>23.09.2023 г., г. Киров</t>
  </si>
  <si>
    <t xml:space="preserve">Bird </t>
  </si>
  <si>
    <t>ЖЛ</t>
  </si>
  <si>
    <t>Лесные странники</t>
  </si>
  <si>
    <t>Викторова Ксения</t>
  </si>
  <si>
    <t>Тактомыш</t>
  </si>
  <si>
    <t>В трёх соснах</t>
  </si>
  <si>
    <t>Локтина Ирина</t>
  </si>
  <si>
    <t>Без пары</t>
  </si>
  <si>
    <t>Лесникова Юлия</t>
  </si>
  <si>
    <t>Анисимова Мария</t>
  </si>
  <si>
    <t>СаТанА</t>
  </si>
  <si>
    <t>Салтыкова Татьяна</t>
  </si>
  <si>
    <t>Бой с ленью</t>
  </si>
  <si>
    <t>Кильдинская треска</t>
  </si>
  <si>
    <t>ЖЛ-вело</t>
  </si>
  <si>
    <t>Салтыкова Светлана</t>
  </si>
  <si>
    <t xml:space="preserve">zYaandex </t>
  </si>
  <si>
    <t>МЛ</t>
  </si>
  <si>
    <t>Л.И.С.</t>
  </si>
  <si>
    <t>Лебедев Илья</t>
  </si>
  <si>
    <t>Помаскин Владислав</t>
  </si>
  <si>
    <t>Пеший Нововятск</t>
  </si>
  <si>
    <t>Беркана</t>
  </si>
  <si>
    <t>Костылев Иван</t>
  </si>
  <si>
    <t>Swiftman</t>
  </si>
  <si>
    <t>Суслов Илья</t>
  </si>
  <si>
    <t>Быстрые кеды</t>
  </si>
  <si>
    <t>Берсенев Дмитрий</t>
  </si>
  <si>
    <t>Быстрые кеды 2</t>
  </si>
  <si>
    <t>Зубов Александр</t>
  </si>
  <si>
    <t>Быстрые кеды 3</t>
  </si>
  <si>
    <t>Плюснин Михаил</t>
  </si>
  <si>
    <t>А я уйду на север</t>
  </si>
  <si>
    <t>Салтыков Иван</t>
  </si>
  <si>
    <t>Samson</t>
  </si>
  <si>
    <t>МЛ-вело</t>
  </si>
  <si>
    <t>Самсон Александр</t>
  </si>
  <si>
    <t>Зато не пешком</t>
  </si>
  <si>
    <t>TOPTYGIN TEAM</t>
  </si>
  <si>
    <t>Шустов Алексей</t>
  </si>
  <si>
    <t>Сусанин</t>
  </si>
  <si>
    <t>Мошкин Иван</t>
  </si>
  <si>
    <t>СуперСтар</t>
  </si>
  <si>
    <t>ВелоНововятск 0,5</t>
  </si>
  <si>
    <t>Keepmoving</t>
  </si>
  <si>
    <t>Пивоваров Степан</t>
  </si>
  <si>
    <t>Евгений</t>
  </si>
  <si>
    <t>Кропотов Евгений</t>
  </si>
  <si>
    <t>КБ 132/2_К</t>
  </si>
  <si>
    <t>КБ 132/2_Б</t>
  </si>
  <si>
    <t>Mouse</t>
  </si>
  <si>
    <t>Мышкин Илья</t>
  </si>
  <si>
    <t>24 СКА ЦГВ</t>
  </si>
  <si>
    <t>Рысев Юрий</t>
  </si>
  <si>
    <t>Один в поле воин</t>
  </si>
  <si>
    <t>Бяков Николай</t>
  </si>
  <si>
    <t>Гадкий Олег</t>
  </si>
  <si>
    <t>Хозюков Олег</t>
  </si>
  <si>
    <t>Золотое руно</t>
  </si>
  <si>
    <t>Салтыков Алексей</t>
  </si>
  <si>
    <t>Коробейников Алексей</t>
  </si>
  <si>
    <t>Бушуев</t>
  </si>
  <si>
    <t>Бушуев Роман</t>
  </si>
  <si>
    <t>Слободской р-н</t>
  </si>
  <si>
    <t>Кирово-Чепецкий р-н</t>
  </si>
  <si>
    <t>Кировская обл.</t>
  </si>
  <si>
    <t xml:space="preserve">OUTDOOR </t>
  </si>
  <si>
    <t>Чепурнова Анастасия</t>
  </si>
  <si>
    <t>Чепурнова Тея</t>
  </si>
  <si>
    <t>Чепурнов Роман</t>
  </si>
  <si>
    <t>Панды апокалипсиса</t>
  </si>
  <si>
    <t>Два с половиной</t>
  </si>
  <si>
    <t>два с половиной</t>
  </si>
  <si>
    <t>Коты</t>
  </si>
  <si>
    <t>Креницын Ярослав</t>
  </si>
  <si>
    <t>Креницына Ирина</t>
  </si>
  <si>
    <t>Креницын Игорь</t>
  </si>
  <si>
    <t xml:space="preserve">Байковы </t>
  </si>
  <si>
    <t>Семейный на велосипедах</t>
  </si>
  <si>
    <t>Байков Клим</t>
  </si>
  <si>
    <t>Байкова Анна</t>
  </si>
  <si>
    <t>Байкова Вера</t>
  </si>
  <si>
    <t>Байки Ох-оха</t>
  </si>
  <si>
    <t>Павловский Михаил</t>
  </si>
  <si>
    <t>Водяные</t>
  </si>
  <si>
    <t>Загайнов Максим</t>
  </si>
  <si>
    <t>Загайнова Наталья</t>
  </si>
  <si>
    <t>Загайнова Александра</t>
  </si>
  <si>
    <t>ЖО-10</t>
  </si>
  <si>
    <t>Лучникова Настасья</t>
  </si>
  <si>
    <t>КурсОр</t>
  </si>
  <si>
    <t>МО-10</t>
  </si>
  <si>
    <t>Иванов Андрей</t>
  </si>
  <si>
    <t>Троицкий Андрей</t>
  </si>
  <si>
    <t>Следопыты мы</t>
  </si>
  <si>
    <t>Мырсов Александр</t>
  </si>
  <si>
    <t>Хитрин Руслан</t>
  </si>
  <si>
    <t>Сборная Уганды по рогейну</t>
  </si>
  <si>
    <t>Щекотов Дмитрий</t>
  </si>
  <si>
    <t>Поле по колено</t>
  </si>
  <si>
    <t>Чертищев Александр</t>
  </si>
  <si>
    <t>Свидетели Фиаско</t>
  </si>
  <si>
    <t>МО-вело -10</t>
  </si>
  <si>
    <t>О'Дикли</t>
  </si>
  <si>
    <t>Грибники 2.0</t>
  </si>
  <si>
    <t>Устюгов Игорь</t>
  </si>
  <si>
    <t>Юферев Алексей</t>
  </si>
  <si>
    <t>Ленина Пакет</t>
  </si>
  <si>
    <t>Леушин Максим</t>
  </si>
  <si>
    <t>ВелоКировочепецк</t>
  </si>
  <si>
    <t>Шатуны</t>
  </si>
  <si>
    <t>СО-10</t>
  </si>
  <si>
    <t>Воронцов Илья</t>
  </si>
  <si>
    <t>Смирнова Марина</t>
  </si>
  <si>
    <t>Кто же черепаха</t>
  </si>
  <si>
    <t>Ильина Татьяна</t>
  </si>
  <si>
    <t>Кирхкеслер Дмитрий</t>
  </si>
  <si>
    <t>Козлова Юлия</t>
  </si>
  <si>
    <t xml:space="preserve">У нас лапки </t>
  </si>
  <si>
    <t>Рычкова Анастасия</t>
  </si>
  <si>
    <t>Киселёв Артём</t>
  </si>
  <si>
    <t>Медведкова Стакан</t>
  </si>
  <si>
    <t>Луна-42</t>
  </si>
  <si>
    <t>СО-вело-10</t>
  </si>
  <si>
    <t>Иванова Ирина</t>
  </si>
  <si>
    <t>Манцуров Дмитрий</t>
  </si>
  <si>
    <t>Без паники!</t>
  </si>
  <si>
    <t>Оглоблин Алексей</t>
  </si>
  <si>
    <t>Агапитов Павел</t>
  </si>
  <si>
    <t>Эндуро это весело</t>
  </si>
  <si>
    <t>Пластинина Яна</t>
  </si>
  <si>
    <t>Впавшие в дедство</t>
  </si>
  <si>
    <t>Семакин Сергей</t>
  </si>
  <si>
    <t>Юферева Татьяна</t>
  </si>
  <si>
    <t>Цветочки*</t>
  </si>
  <si>
    <t>Цветочки?</t>
  </si>
  <si>
    <t>Казань</t>
  </si>
  <si>
    <t>Ижевск</t>
  </si>
  <si>
    <t>Малмыжский р-н</t>
  </si>
  <si>
    <t>Вятские короеды</t>
  </si>
  <si>
    <t>МО-24</t>
  </si>
  <si>
    <t>Кони 70-х</t>
  </si>
  <si>
    <t>МО-вело -24</t>
  </si>
  <si>
    <t>Ашихмин Константин</t>
  </si>
  <si>
    <t>Чиков Виталий</t>
  </si>
  <si>
    <t>Кручу, верчу…</t>
  </si>
  <si>
    <t>Таширев Денис</t>
  </si>
  <si>
    <t>СО-24</t>
  </si>
  <si>
    <t>Жуки</t>
  </si>
  <si>
    <t>СО-вело-24</t>
  </si>
  <si>
    <t>Сергеева Наталья</t>
  </si>
  <si>
    <t>Кулемин Вадим</t>
  </si>
  <si>
    <t>Ксюшля</t>
  </si>
  <si>
    <t>Снятие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</si>
</sst>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:ss;@"/>
    <numFmt numFmtId="165" formatCode="[h]:mm:ss;@"/>
    <numFmt numFmtId="166" formatCode="[$-F400]h:mm:ss\ AM/PM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0" borderId="0" xfId="0" applyAlignment="1"/>
    <xf numFmtId="0" fontId="0" fillId="2" borderId="0" xfId="0" applyFill="1"/>
    <xf numFmtId="0" fontId="0" fillId="0" borderId="0" xfId="0" applyAlignme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165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/>
    <xf numFmtId="165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left" vertic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3" borderId="6" xfId="0" applyFill="1" applyBorder="1"/>
    <xf numFmtId="0" fontId="0" fillId="3" borderId="6" xfId="0" applyFill="1" applyBorder="1" applyAlignment="1">
      <alignment horizontal="left" vertical="center"/>
    </xf>
    <xf numFmtId="14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Fill="1" applyBorder="1" applyAlignment="1"/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0" fillId="0" borderId="3" xfId="0" applyBorder="1" applyAlignment="1"/>
    <xf numFmtId="0" fontId="0" fillId="3" borderId="19" xfId="0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850231</xdr:colOff>
      <xdr:row>0</xdr:row>
      <xdr:rowOff>72570</xdr:rowOff>
    </xdr:from>
    <xdr:to>
      <xdr:col>7</xdr:col>
      <xdr:colOff>161470</xdr:colOff>
      <xdr:row>5</xdr:row>
      <xdr:rowOff>9071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731" y="72570"/>
          <a:ext cx="1406739" cy="142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300181</xdr:colOff>
      <xdr:row>0</xdr:row>
      <xdr:rowOff>51276</xdr:rowOff>
    </xdr:from>
    <xdr:to>
      <xdr:col>9</xdr:col>
      <xdr:colOff>111989</xdr:colOff>
      <xdr:row>6</xdr:row>
      <xdr:rowOff>198004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545" y="51276"/>
          <a:ext cx="1866899" cy="1890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580571</xdr:colOff>
      <xdr:row>0</xdr:row>
      <xdr:rowOff>0</xdr:rowOff>
    </xdr:from>
    <xdr:to>
      <xdr:col>11</xdr:col>
      <xdr:colOff>342899</xdr:colOff>
      <xdr:row>4</xdr:row>
      <xdr:rowOff>158633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071" y="0"/>
          <a:ext cx="1231900" cy="12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91"/>
  <sheetViews>
    <sheetView tabSelected="1" zoomScale="70" zoomScaleNormal="70" workbookViewId="0">
      <pane xSplit="9" ySplit="7" topLeftCell="J38" activePane="bottomRight" state="frozen"/>
      <selection pane="topRight" activeCell="J1" sqref="J1"/>
      <selection pane="bottomLeft" activeCell="A8" sqref="A8"/>
      <selection pane="bottomRight" activeCell="O59" sqref="O59:O61"/>
    </sheetView>
  </sheetViews>
  <sheetFormatPr defaultRowHeight="14.5" x14ac:dyDescent="0.35"/>
  <cols>
    <col min="1" max="1" width="7.1796875" customWidth="1"/>
    <col min="2" max="2" width="18.26953125" customWidth="1"/>
    <col min="3" max="3" width="14.1796875" customWidth="1"/>
    <col min="4" max="4" width="19.453125" customWidth="1"/>
    <col min="5" max="5" width="14.453125" customWidth="1"/>
    <col min="6" max="6" width="19.90625" style="81" customWidth="1"/>
    <col min="7" max="7" width="10.1796875" customWidth="1"/>
    <col min="8" max="8" width="8.7265625" customWidth="1"/>
    <col min="9" max="14" width="12" customWidth="1"/>
    <col min="15" max="21" width="5.7265625" customWidth="1"/>
    <col min="22" max="22" width="5.26953125" customWidth="1"/>
    <col min="23" max="25" width="5.7265625" customWidth="1"/>
    <col min="26" max="26" width="5.81640625" customWidth="1"/>
    <col min="27" max="74" width="5.7265625" customWidth="1"/>
    <col min="76" max="76" width="10.81640625" customWidth="1"/>
    <col min="77" max="77" width="9.54296875" customWidth="1"/>
  </cols>
  <sheetData>
    <row r="2" spans="1:79" ht="7.5" customHeight="1" x14ac:dyDescent="0.35"/>
    <row r="3" spans="1:79" ht="58.5" customHeight="1" x14ac:dyDescent="0.5">
      <c r="B3" s="104" t="s">
        <v>141</v>
      </c>
      <c r="C3" s="105"/>
      <c r="D3" s="105"/>
      <c r="E3" s="105"/>
      <c r="F3" s="105"/>
    </row>
    <row r="4" spans="1:79" ht="21" x14ac:dyDescent="0.5">
      <c r="B4" s="4" t="s">
        <v>142</v>
      </c>
    </row>
    <row r="5" spans="1:79" ht="15.5" x14ac:dyDescent="0.35">
      <c r="B5" s="5" t="s">
        <v>33</v>
      </c>
      <c r="D5" t="s">
        <v>42</v>
      </c>
      <c r="J5" s="1">
        <f>SUM(O6:BV6)</f>
        <v>320</v>
      </c>
    </row>
    <row r="6" spans="1:79" ht="16" thickBot="1" x14ac:dyDescent="0.4">
      <c r="B6" t="s">
        <v>32</v>
      </c>
      <c r="C6" s="2">
        <v>0.20833333333333334</v>
      </c>
      <c r="O6" s="1">
        <v>6</v>
      </c>
      <c r="P6" s="1">
        <v>7</v>
      </c>
      <c r="Q6" s="1">
        <v>8</v>
      </c>
      <c r="R6" s="1">
        <v>7</v>
      </c>
      <c r="S6" s="1">
        <v>8</v>
      </c>
      <c r="T6" s="1">
        <v>6</v>
      </c>
      <c r="U6" s="1">
        <v>7</v>
      </c>
      <c r="V6" s="1">
        <v>8</v>
      </c>
      <c r="W6" s="1">
        <v>7</v>
      </c>
      <c r="X6" s="1">
        <v>5</v>
      </c>
      <c r="Y6" s="1">
        <v>6</v>
      </c>
      <c r="Z6" s="1">
        <v>7</v>
      </c>
      <c r="AA6" s="1">
        <v>6</v>
      </c>
      <c r="AB6" s="1">
        <v>8</v>
      </c>
      <c r="AC6" s="1">
        <v>6</v>
      </c>
      <c r="AD6" s="1">
        <v>9</v>
      </c>
      <c r="AE6" s="1">
        <v>2</v>
      </c>
      <c r="AF6" s="1">
        <v>6</v>
      </c>
      <c r="AG6" s="1">
        <v>6</v>
      </c>
      <c r="AH6" s="1">
        <v>4</v>
      </c>
      <c r="AI6" s="1">
        <v>7</v>
      </c>
      <c r="AJ6" s="1">
        <v>5</v>
      </c>
      <c r="AK6" s="1">
        <v>6</v>
      </c>
      <c r="AL6" s="1">
        <v>5</v>
      </c>
      <c r="AM6" s="1">
        <v>10</v>
      </c>
      <c r="AN6" s="1">
        <v>4</v>
      </c>
      <c r="AO6" s="1">
        <v>5</v>
      </c>
      <c r="AP6" s="1">
        <v>4</v>
      </c>
      <c r="AQ6" s="1">
        <v>6</v>
      </c>
      <c r="AR6" s="1">
        <v>5</v>
      </c>
      <c r="AS6" s="1">
        <v>5</v>
      </c>
      <c r="AT6" s="1">
        <v>5</v>
      </c>
      <c r="AU6" s="1">
        <v>4</v>
      </c>
      <c r="AV6" s="1">
        <v>4</v>
      </c>
      <c r="AW6" s="1">
        <v>6</v>
      </c>
      <c r="AX6" s="1">
        <v>5</v>
      </c>
      <c r="AY6" s="1">
        <v>4</v>
      </c>
      <c r="AZ6" s="1">
        <v>3</v>
      </c>
      <c r="BA6" s="1">
        <v>3</v>
      </c>
      <c r="BB6" s="1">
        <v>6</v>
      </c>
      <c r="BC6" s="1">
        <v>3</v>
      </c>
      <c r="BD6" s="1">
        <v>2</v>
      </c>
      <c r="BE6" s="1">
        <v>4</v>
      </c>
      <c r="BF6" s="1">
        <v>7</v>
      </c>
      <c r="BG6" s="1">
        <v>4</v>
      </c>
      <c r="BH6" s="1">
        <v>6</v>
      </c>
      <c r="BI6" s="1">
        <v>5</v>
      </c>
      <c r="BJ6" s="1">
        <v>5</v>
      </c>
      <c r="BK6" s="1">
        <v>4</v>
      </c>
      <c r="BL6" s="1">
        <v>4</v>
      </c>
      <c r="BM6" s="1">
        <v>4</v>
      </c>
      <c r="BN6" s="1">
        <v>3</v>
      </c>
      <c r="BO6" s="1">
        <v>4</v>
      </c>
      <c r="BP6" s="1">
        <v>4</v>
      </c>
      <c r="BQ6" s="1">
        <v>6</v>
      </c>
      <c r="BR6" s="1">
        <v>5</v>
      </c>
      <c r="BS6" s="1">
        <v>5</v>
      </c>
      <c r="BT6" s="1">
        <v>6</v>
      </c>
      <c r="BU6" s="1">
        <v>4</v>
      </c>
      <c r="BV6" s="1">
        <v>4</v>
      </c>
      <c r="BX6" s="1"/>
      <c r="BY6" s="1"/>
      <c r="BZ6" s="1"/>
      <c r="CA6" s="1"/>
    </row>
    <row r="7" spans="1:79" ht="72.5" x14ac:dyDescent="0.35">
      <c r="A7" s="50" t="s">
        <v>5</v>
      </c>
      <c r="B7" s="51" t="s">
        <v>1</v>
      </c>
      <c r="C7" s="51" t="s">
        <v>0</v>
      </c>
      <c r="D7" s="51" t="s">
        <v>3</v>
      </c>
      <c r="E7" s="52" t="s">
        <v>34</v>
      </c>
      <c r="F7" s="51" t="s">
        <v>4</v>
      </c>
      <c r="G7" s="53" t="s">
        <v>6</v>
      </c>
      <c r="H7" s="53" t="s">
        <v>7</v>
      </c>
      <c r="I7" s="53" t="s">
        <v>8</v>
      </c>
      <c r="J7" s="54" t="s">
        <v>27</v>
      </c>
      <c r="K7" s="54" t="s">
        <v>28</v>
      </c>
      <c r="L7" s="54" t="s">
        <v>29</v>
      </c>
      <c r="M7" s="54" t="s">
        <v>30</v>
      </c>
      <c r="N7" s="55" t="s">
        <v>31</v>
      </c>
      <c r="O7" s="54" t="s">
        <v>9</v>
      </c>
      <c r="P7" s="54" t="s">
        <v>10</v>
      </c>
      <c r="Q7" s="54" t="s">
        <v>41</v>
      </c>
      <c r="R7" s="54" t="s">
        <v>11</v>
      </c>
      <c r="S7" s="54" t="s">
        <v>12</v>
      </c>
      <c r="T7" s="54" t="s">
        <v>56</v>
      </c>
      <c r="U7" s="54" t="s">
        <v>13</v>
      </c>
      <c r="V7" s="54" t="s">
        <v>14</v>
      </c>
      <c r="W7" s="54" t="s">
        <v>15</v>
      </c>
      <c r="X7" s="54" t="s">
        <v>16</v>
      </c>
      <c r="Y7" s="54" t="s">
        <v>17</v>
      </c>
      <c r="Z7" s="54" t="s">
        <v>18</v>
      </c>
      <c r="AA7" s="54" t="s">
        <v>19</v>
      </c>
      <c r="AB7" s="54" t="s">
        <v>57</v>
      </c>
      <c r="AC7" s="54" t="s">
        <v>58</v>
      </c>
      <c r="AD7" s="54" t="s">
        <v>20</v>
      </c>
      <c r="AE7" s="54" t="s">
        <v>21</v>
      </c>
      <c r="AF7" s="54" t="s">
        <v>59</v>
      </c>
      <c r="AG7" s="54" t="s">
        <v>22</v>
      </c>
      <c r="AH7" s="54" t="s">
        <v>60</v>
      </c>
      <c r="AI7" s="54" t="s">
        <v>23</v>
      </c>
      <c r="AJ7" s="54" t="s">
        <v>24</v>
      </c>
      <c r="AK7" s="54" t="s">
        <v>25</v>
      </c>
      <c r="AL7" s="54" t="s">
        <v>61</v>
      </c>
      <c r="AM7" s="54" t="s">
        <v>26</v>
      </c>
      <c r="AN7" s="54" t="s">
        <v>62</v>
      </c>
      <c r="AO7" s="54" t="s">
        <v>36</v>
      </c>
      <c r="AP7" s="54" t="s">
        <v>37</v>
      </c>
      <c r="AQ7" s="54" t="s">
        <v>63</v>
      </c>
      <c r="AR7" s="54" t="s">
        <v>38</v>
      </c>
      <c r="AS7" s="54" t="s">
        <v>64</v>
      </c>
      <c r="AT7" s="54" t="s">
        <v>39</v>
      </c>
      <c r="AU7" s="54" t="s">
        <v>40</v>
      </c>
      <c r="AV7" s="54" t="s">
        <v>98</v>
      </c>
      <c r="AW7" s="54" t="s">
        <v>99</v>
      </c>
      <c r="AX7" s="54" t="s">
        <v>100</v>
      </c>
      <c r="AY7" s="54" t="s">
        <v>101</v>
      </c>
      <c r="AZ7" s="54" t="s">
        <v>102</v>
      </c>
      <c r="BA7" s="54" t="s">
        <v>103</v>
      </c>
      <c r="BB7" s="54" t="s">
        <v>104</v>
      </c>
      <c r="BC7" s="54" t="s">
        <v>105</v>
      </c>
      <c r="BD7" s="54" t="s">
        <v>106</v>
      </c>
      <c r="BE7" s="54" t="s">
        <v>107</v>
      </c>
      <c r="BF7" s="54" t="s">
        <v>108</v>
      </c>
      <c r="BG7" s="54" t="s">
        <v>109</v>
      </c>
      <c r="BH7" s="54" t="s">
        <v>110</v>
      </c>
      <c r="BI7" s="54" t="s">
        <v>111</v>
      </c>
      <c r="BJ7" s="54" t="s">
        <v>112</v>
      </c>
      <c r="BK7" s="54" t="s">
        <v>113</v>
      </c>
      <c r="BL7" s="54" t="s">
        <v>114</v>
      </c>
      <c r="BM7" s="54" t="s">
        <v>115</v>
      </c>
      <c r="BN7" s="54" t="s">
        <v>116</v>
      </c>
      <c r="BO7" s="54" t="s">
        <v>117</v>
      </c>
      <c r="BP7" s="54" t="s">
        <v>118</v>
      </c>
      <c r="BQ7" s="54" t="s">
        <v>119</v>
      </c>
      <c r="BR7" s="54" t="s">
        <v>120</v>
      </c>
      <c r="BS7" s="54" t="s">
        <v>121</v>
      </c>
      <c r="BT7" s="54" t="s">
        <v>122</v>
      </c>
      <c r="BU7" s="54" t="s">
        <v>123</v>
      </c>
      <c r="BV7" s="54" t="s">
        <v>124</v>
      </c>
    </row>
    <row r="8" spans="1:79" x14ac:dyDescent="0.35">
      <c r="A8" s="56">
        <v>1</v>
      </c>
      <c r="B8" s="42" t="s">
        <v>150</v>
      </c>
      <c r="C8" s="42" t="s">
        <v>144</v>
      </c>
      <c r="D8" s="13" t="s">
        <v>151</v>
      </c>
      <c r="E8" s="14">
        <v>30847</v>
      </c>
      <c r="F8" s="12" t="s">
        <v>2</v>
      </c>
      <c r="G8" s="27">
        <v>0.39583333333333331</v>
      </c>
      <c r="H8" s="27">
        <v>0.59832175925925923</v>
      </c>
      <c r="I8" s="27">
        <f t="shared" ref="I8:I45" si="0">H8-G8</f>
        <v>0.20248842592592592</v>
      </c>
      <c r="J8" s="42">
        <f t="shared" ref="J8:J45" si="1">SUMPRODUCT(O$6:BV$6,O8:BV8)</f>
        <v>55</v>
      </c>
      <c r="K8" s="43" t="str">
        <f t="shared" ref="K8:K45" si="2">IF(I8-$C$6&lt;0,"0",I8-$C$6)</f>
        <v>0</v>
      </c>
      <c r="L8" s="42">
        <f t="shared" ref="L8:L45" si="3">ROUNDUP(K8*1440,0)</f>
        <v>0</v>
      </c>
      <c r="M8" s="42">
        <f t="shared" ref="M8:M13" si="4">J8-L8</f>
        <v>55</v>
      </c>
      <c r="N8" s="57">
        <v>1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>
        <v>1</v>
      </c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>
        <v>1</v>
      </c>
      <c r="BC8" s="34"/>
      <c r="BD8" s="34"/>
      <c r="BE8" s="34">
        <v>1</v>
      </c>
      <c r="BF8" s="34"/>
      <c r="BG8" s="34"/>
      <c r="BH8" s="34"/>
      <c r="BI8" s="34">
        <v>1</v>
      </c>
      <c r="BJ8" s="34"/>
      <c r="BK8" s="34">
        <v>1</v>
      </c>
      <c r="BL8" s="34">
        <v>1</v>
      </c>
      <c r="BM8" s="34"/>
      <c r="BN8" s="34"/>
      <c r="BO8" s="34">
        <v>1</v>
      </c>
      <c r="BP8" s="34">
        <v>1</v>
      </c>
      <c r="BQ8" s="34">
        <v>1</v>
      </c>
      <c r="BR8" s="34">
        <v>1</v>
      </c>
      <c r="BS8" s="34">
        <v>1</v>
      </c>
      <c r="BT8" s="34">
        <v>1</v>
      </c>
      <c r="BU8" s="34"/>
      <c r="BV8" s="34"/>
    </row>
    <row r="9" spans="1:79" x14ac:dyDescent="0.35">
      <c r="A9" s="56">
        <v>2</v>
      </c>
      <c r="B9" s="42">
        <v>1</v>
      </c>
      <c r="C9" s="42" t="s">
        <v>144</v>
      </c>
      <c r="D9" s="13" t="s">
        <v>152</v>
      </c>
      <c r="E9" s="14">
        <v>33816</v>
      </c>
      <c r="F9" s="12" t="s">
        <v>2</v>
      </c>
      <c r="G9" s="27">
        <v>0.39583333333333331</v>
      </c>
      <c r="H9" s="27">
        <v>0.60613425925925923</v>
      </c>
      <c r="I9" s="27">
        <f t="shared" si="0"/>
        <v>0.21030092592592592</v>
      </c>
      <c r="J9" s="42">
        <f t="shared" si="1"/>
        <v>50</v>
      </c>
      <c r="K9" s="43">
        <f t="shared" si="2"/>
        <v>1.9675925925925764E-3</v>
      </c>
      <c r="L9" s="42">
        <f t="shared" si="3"/>
        <v>3</v>
      </c>
      <c r="M9" s="42">
        <f t="shared" si="4"/>
        <v>47</v>
      </c>
      <c r="N9" s="57">
        <v>2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>
        <v>1</v>
      </c>
      <c r="BC9" s="34"/>
      <c r="BD9" s="34"/>
      <c r="BE9" s="34">
        <v>1</v>
      </c>
      <c r="BF9" s="34"/>
      <c r="BG9" s="34"/>
      <c r="BH9" s="34"/>
      <c r="BI9" s="34">
        <v>1</v>
      </c>
      <c r="BJ9" s="34">
        <v>1</v>
      </c>
      <c r="BK9" s="34">
        <v>1</v>
      </c>
      <c r="BL9" s="34"/>
      <c r="BM9" s="34"/>
      <c r="BN9" s="34"/>
      <c r="BO9" s="34">
        <v>1</v>
      </c>
      <c r="BP9" s="34"/>
      <c r="BQ9" s="34">
        <v>1</v>
      </c>
      <c r="BR9" s="34">
        <v>1</v>
      </c>
      <c r="BS9" s="34">
        <v>1</v>
      </c>
      <c r="BT9" s="34">
        <v>1</v>
      </c>
      <c r="BU9" s="34"/>
      <c r="BV9" s="34"/>
    </row>
    <row r="10" spans="1:79" x14ac:dyDescent="0.35">
      <c r="A10" s="56">
        <v>3</v>
      </c>
      <c r="B10" s="42" t="s">
        <v>295</v>
      </c>
      <c r="C10" s="42" t="s">
        <v>144</v>
      </c>
      <c r="D10" s="13" t="s">
        <v>91</v>
      </c>
      <c r="E10" s="14">
        <v>30801</v>
      </c>
      <c r="F10" s="12" t="s">
        <v>207</v>
      </c>
      <c r="G10" s="27">
        <v>0.39583333333333331</v>
      </c>
      <c r="H10" s="27">
        <v>0.5839699074074074</v>
      </c>
      <c r="I10" s="27">
        <f t="shared" si="0"/>
        <v>0.18813657407407408</v>
      </c>
      <c r="J10" s="42">
        <f t="shared" si="1"/>
        <v>46</v>
      </c>
      <c r="K10" s="43" t="str">
        <f t="shared" si="2"/>
        <v>0</v>
      </c>
      <c r="L10" s="42">
        <f t="shared" si="3"/>
        <v>0</v>
      </c>
      <c r="M10" s="42">
        <f t="shared" si="4"/>
        <v>46</v>
      </c>
      <c r="N10" s="57">
        <v>3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>
        <v>1</v>
      </c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>
        <v>1</v>
      </c>
      <c r="AV10" s="34"/>
      <c r="AW10" s="34"/>
      <c r="AX10" s="34">
        <v>1</v>
      </c>
      <c r="AY10" s="34">
        <v>1</v>
      </c>
      <c r="AZ10" s="34">
        <v>1</v>
      </c>
      <c r="BA10" s="34"/>
      <c r="BB10" s="34"/>
      <c r="BC10" s="34">
        <v>1</v>
      </c>
      <c r="BD10" s="34">
        <v>1</v>
      </c>
      <c r="BE10" s="34"/>
      <c r="BF10" s="34"/>
      <c r="BG10" s="34">
        <v>1</v>
      </c>
      <c r="BH10" s="34"/>
      <c r="BI10" s="34"/>
      <c r="BJ10" s="34"/>
      <c r="BK10" s="34">
        <v>1</v>
      </c>
      <c r="BL10" s="34"/>
      <c r="BM10" s="34">
        <v>1</v>
      </c>
      <c r="BN10" s="34">
        <v>1</v>
      </c>
      <c r="BO10" s="34"/>
      <c r="BP10" s="34"/>
      <c r="BQ10" s="34"/>
      <c r="BR10" s="34"/>
      <c r="BS10" s="34"/>
      <c r="BT10" s="34"/>
      <c r="BU10" s="34">
        <v>1</v>
      </c>
      <c r="BV10" s="34">
        <v>1</v>
      </c>
    </row>
    <row r="11" spans="1:79" x14ac:dyDescent="0.35">
      <c r="A11" s="56">
        <v>4</v>
      </c>
      <c r="B11" s="42" t="s">
        <v>143</v>
      </c>
      <c r="C11" s="42" t="s">
        <v>144</v>
      </c>
      <c r="D11" s="13" t="s">
        <v>92</v>
      </c>
      <c r="E11" s="14">
        <v>30488</v>
      </c>
      <c r="F11" s="12" t="s">
        <v>2</v>
      </c>
      <c r="G11" s="27">
        <v>0.39583333333333331</v>
      </c>
      <c r="H11" s="27">
        <v>0.6</v>
      </c>
      <c r="I11" s="27">
        <f t="shared" si="0"/>
        <v>0.20416666666666666</v>
      </c>
      <c r="J11" s="42">
        <f t="shared" si="1"/>
        <v>41</v>
      </c>
      <c r="K11" s="43" t="str">
        <f t="shared" si="2"/>
        <v>0</v>
      </c>
      <c r="L11" s="42">
        <f t="shared" si="3"/>
        <v>0</v>
      </c>
      <c r="M11" s="42">
        <f t="shared" si="4"/>
        <v>41</v>
      </c>
      <c r="N11" s="58">
        <v>4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>
        <v>1</v>
      </c>
      <c r="BF11" s="34"/>
      <c r="BG11" s="34"/>
      <c r="BH11" s="34"/>
      <c r="BI11" s="34"/>
      <c r="BJ11" s="34">
        <v>1</v>
      </c>
      <c r="BK11" s="34">
        <v>1</v>
      </c>
      <c r="BL11" s="34">
        <v>1</v>
      </c>
      <c r="BM11" s="34"/>
      <c r="BN11" s="34"/>
      <c r="BO11" s="34">
        <v>1</v>
      </c>
      <c r="BP11" s="34">
        <v>1</v>
      </c>
      <c r="BQ11" s="34"/>
      <c r="BR11" s="34">
        <v>1</v>
      </c>
      <c r="BS11" s="34">
        <v>1</v>
      </c>
      <c r="BT11" s="34">
        <v>1</v>
      </c>
      <c r="BU11" s="34"/>
      <c r="BV11" s="34"/>
    </row>
    <row r="12" spans="1:79" x14ac:dyDescent="0.35">
      <c r="A12" s="56">
        <v>5</v>
      </c>
      <c r="B12" s="42" t="s">
        <v>153</v>
      </c>
      <c r="C12" s="42" t="s">
        <v>144</v>
      </c>
      <c r="D12" s="13" t="s">
        <v>154</v>
      </c>
      <c r="E12" s="14">
        <v>36648</v>
      </c>
      <c r="F12" s="12" t="s">
        <v>206</v>
      </c>
      <c r="G12" s="27">
        <v>0.39583333333333331</v>
      </c>
      <c r="H12" s="27">
        <v>0.6147569444444444</v>
      </c>
      <c r="I12" s="27">
        <f t="shared" si="0"/>
        <v>0.21892361111111108</v>
      </c>
      <c r="J12" s="42">
        <f t="shared" si="1"/>
        <v>43</v>
      </c>
      <c r="K12" s="43">
        <f t="shared" si="2"/>
        <v>1.059027777777774E-2</v>
      </c>
      <c r="L12" s="42">
        <f t="shared" si="3"/>
        <v>16</v>
      </c>
      <c r="M12" s="42">
        <f t="shared" si="4"/>
        <v>27</v>
      </c>
      <c r="N12" s="58">
        <v>5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>
        <v>1</v>
      </c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>
        <v>1</v>
      </c>
      <c r="BF12" s="34"/>
      <c r="BG12" s="34"/>
      <c r="BH12" s="34"/>
      <c r="BI12" s="34"/>
      <c r="BJ12" s="34">
        <v>1</v>
      </c>
      <c r="BK12" s="34">
        <v>1</v>
      </c>
      <c r="BL12" s="34">
        <v>1</v>
      </c>
      <c r="BM12" s="34"/>
      <c r="BN12" s="34"/>
      <c r="BO12" s="34">
        <v>1</v>
      </c>
      <c r="BP12" s="34">
        <v>1</v>
      </c>
      <c r="BQ12" s="34"/>
      <c r="BR12" s="34">
        <v>1</v>
      </c>
      <c r="BS12" s="34">
        <v>1</v>
      </c>
      <c r="BT12" s="34">
        <v>1</v>
      </c>
      <c r="BU12" s="34"/>
      <c r="BV12" s="34"/>
    </row>
    <row r="13" spans="1:79" x14ac:dyDescent="0.35">
      <c r="A13" s="56">
        <v>6</v>
      </c>
      <c r="B13" s="42" t="s">
        <v>145</v>
      </c>
      <c r="C13" s="42" t="s">
        <v>144</v>
      </c>
      <c r="D13" s="13" t="s">
        <v>146</v>
      </c>
      <c r="E13" s="14">
        <v>35372</v>
      </c>
      <c r="F13" s="12" t="s">
        <v>2</v>
      </c>
      <c r="G13" s="27">
        <v>0.39583333333333331</v>
      </c>
      <c r="H13" s="27">
        <v>0.58819444444444446</v>
      </c>
      <c r="I13" s="27">
        <f t="shared" si="0"/>
        <v>0.19236111111111115</v>
      </c>
      <c r="J13" s="42">
        <f t="shared" si="1"/>
        <v>21</v>
      </c>
      <c r="K13" s="43" t="str">
        <f t="shared" si="2"/>
        <v>0</v>
      </c>
      <c r="L13" s="42">
        <f t="shared" si="3"/>
        <v>0</v>
      </c>
      <c r="M13" s="42">
        <f t="shared" si="4"/>
        <v>21</v>
      </c>
      <c r="N13" s="58">
        <v>6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>
        <v>1</v>
      </c>
      <c r="BL13" s="34">
        <v>1</v>
      </c>
      <c r="BM13" s="34"/>
      <c r="BN13" s="34"/>
      <c r="BO13" s="34">
        <v>1</v>
      </c>
      <c r="BP13" s="34">
        <v>1</v>
      </c>
      <c r="BQ13" s="34"/>
      <c r="BR13" s="34"/>
      <c r="BS13" s="34">
        <v>1</v>
      </c>
      <c r="BT13" s="34"/>
      <c r="BU13" s="34"/>
      <c r="BV13" s="34"/>
    </row>
    <row r="14" spans="1:79" x14ac:dyDescent="0.35">
      <c r="A14" s="56">
        <v>7</v>
      </c>
      <c r="B14" s="42" t="s">
        <v>147</v>
      </c>
      <c r="C14" s="42" t="s">
        <v>144</v>
      </c>
      <c r="D14" s="13" t="s">
        <v>133</v>
      </c>
      <c r="E14" s="14">
        <v>26699</v>
      </c>
      <c r="F14" s="12" t="s">
        <v>2</v>
      </c>
      <c r="G14" s="27">
        <v>0.39583333333333331</v>
      </c>
      <c r="H14" s="27">
        <v>0.63263888888888886</v>
      </c>
      <c r="I14" s="27">
        <f t="shared" si="0"/>
        <v>0.23680555555555555</v>
      </c>
      <c r="J14" s="42">
        <f t="shared" si="1"/>
        <v>10</v>
      </c>
      <c r="K14" s="43">
        <f t="shared" si="2"/>
        <v>2.8472222222222204E-2</v>
      </c>
      <c r="L14" s="42">
        <f t="shared" si="3"/>
        <v>41</v>
      </c>
      <c r="M14" s="42" t="s">
        <v>296</v>
      </c>
      <c r="N14" s="58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>
        <v>1</v>
      </c>
      <c r="BE14" s="34">
        <v>1</v>
      </c>
      <c r="BF14" s="34"/>
      <c r="BG14" s="34"/>
      <c r="BH14" s="34"/>
      <c r="BI14" s="34"/>
      <c r="BJ14" s="34"/>
      <c r="BK14" s="34">
        <v>1</v>
      </c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</row>
    <row r="15" spans="1:79" x14ac:dyDescent="0.35">
      <c r="A15" s="56">
        <v>80</v>
      </c>
      <c r="B15" s="42" t="s">
        <v>148</v>
      </c>
      <c r="C15" s="42" t="s">
        <v>144</v>
      </c>
      <c r="D15" s="13" t="s">
        <v>149</v>
      </c>
      <c r="E15" s="14">
        <v>27787</v>
      </c>
      <c r="F15" s="12" t="s">
        <v>2</v>
      </c>
      <c r="G15" s="27">
        <v>0.39583333333333331</v>
      </c>
      <c r="H15" s="27">
        <v>0.63263888888888886</v>
      </c>
      <c r="I15" s="27">
        <f t="shared" si="0"/>
        <v>0.23680555555555555</v>
      </c>
      <c r="J15" s="42">
        <f t="shared" si="1"/>
        <v>10</v>
      </c>
      <c r="K15" s="43">
        <f t="shared" si="2"/>
        <v>2.8472222222222204E-2</v>
      </c>
      <c r="L15" s="42">
        <f t="shared" si="3"/>
        <v>41</v>
      </c>
      <c r="M15" s="42" t="s">
        <v>296</v>
      </c>
      <c r="N15" s="58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>
        <v>1</v>
      </c>
      <c r="BE15" s="34">
        <v>1</v>
      </c>
      <c r="BF15" s="34"/>
      <c r="BG15" s="34"/>
      <c r="BH15" s="34"/>
      <c r="BI15" s="34"/>
      <c r="BJ15" s="34"/>
      <c r="BK15" s="34">
        <v>1</v>
      </c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</row>
    <row r="16" spans="1:79" x14ac:dyDescent="0.35">
      <c r="A16" s="59">
        <v>8</v>
      </c>
      <c r="B16" s="40" t="s">
        <v>156</v>
      </c>
      <c r="C16" s="40" t="s">
        <v>157</v>
      </c>
      <c r="D16" s="28" t="s">
        <v>49</v>
      </c>
      <c r="E16" s="30">
        <v>32922</v>
      </c>
      <c r="F16" s="29" t="s">
        <v>2</v>
      </c>
      <c r="G16" s="31">
        <v>0.39583333333333331</v>
      </c>
      <c r="H16" s="49">
        <v>0.60318287037037044</v>
      </c>
      <c r="I16" s="31">
        <f t="shared" si="0"/>
        <v>0.20734953703703712</v>
      </c>
      <c r="J16" s="40">
        <f t="shared" si="1"/>
        <v>74</v>
      </c>
      <c r="K16" s="41" t="str">
        <f t="shared" si="2"/>
        <v>0</v>
      </c>
      <c r="L16" s="40">
        <f t="shared" si="3"/>
        <v>0</v>
      </c>
      <c r="M16" s="40">
        <f>J16-L16</f>
        <v>74</v>
      </c>
      <c r="N16" s="57">
        <v>1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>
        <v>1</v>
      </c>
      <c r="BC16" s="35"/>
      <c r="BD16" s="35"/>
      <c r="BE16" s="35">
        <v>1</v>
      </c>
      <c r="BF16" s="35">
        <v>1</v>
      </c>
      <c r="BG16" s="35"/>
      <c r="BH16" s="35">
        <v>1</v>
      </c>
      <c r="BI16" s="35">
        <v>1</v>
      </c>
      <c r="BJ16" s="35">
        <v>1</v>
      </c>
      <c r="BK16" s="35">
        <v>1</v>
      </c>
      <c r="BL16" s="35">
        <v>1</v>
      </c>
      <c r="BM16" s="35"/>
      <c r="BN16" s="35">
        <v>1</v>
      </c>
      <c r="BO16" s="35">
        <v>1</v>
      </c>
      <c r="BP16" s="35">
        <v>1</v>
      </c>
      <c r="BQ16" s="35">
        <v>1</v>
      </c>
      <c r="BR16" s="35">
        <v>1</v>
      </c>
      <c r="BS16" s="35">
        <v>1</v>
      </c>
      <c r="BT16" s="35">
        <v>1</v>
      </c>
      <c r="BU16" s="35"/>
      <c r="BV16" s="35"/>
    </row>
    <row r="17" spans="1:74" x14ac:dyDescent="0.35">
      <c r="A17" s="59">
        <v>9</v>
      </c>
      <c r="B17" s="40" t="s">
        <v>35</v>
      </c>
      <c r="C17" s="40" t="s">
        <v>157</v>
      </c>
      <c r="D17" s="28" t="s">
        <v>158</v>
      </c>
      <c r="E17" s="30">
        <v>26815</v>
      </c>
      <c r="F17" s="29" t="s">
        <v>206</v>
      </c>
      <c r="G17" s="31">
        <v>0.39583333333333331</v>
      </c>
      <c r="H17" s="31">
        <v>0.64351851851851849</v>
      </c>
      <c r="I17" s="31">
        <f t="shared" si="0"/>
        <v>0.24768518518518517</v>
      </c>
      <c r="J17" s="40">
        <f t="shared" si="1"/>
        <v>34</v>
      </c>
      <c r="K17" s="41">
        <f t="shared" si="2"/>
        <v>3.9351851851851832E-2</v>
      </c>
      <c r="L17" s="40">
        <f t="shared" si="3"/>
        <v>57</v>
      </c>
      <c r="M17" s="40" t="s">
        <v>296</v>
      </c>
      <c r="N17" s="60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>
        <v>1</v>
      </c>
      <c r="BC17" s="35"/>
      <c r="BD17" s="35">
        <v>1</v>
      </c>
      <c r="BE17" s="35">
        <v>1</v>
      </c>
      <c r="BF17" s="35">
        <v>1</v>
      </c>
      <c r="BG17" s="35"/>
      <c r="BH17" s="35"/>
      <c r="BI17" s="35"/>
      <c r="BJ17" s="35"/>
      <c r="BK17" s="35"/>
      <c r="BL17" s="35">
        <v>1</v>
      </c>
      <c r="BM17" s="35"/>
      <c r="BN17" s="35"/>
      <c r="BO17" s="35"/>
      <c r="BP17" s="35"/>
      <c r="BQ17" s="35"/>
      <c r="BR17" s="35">
        <v>1</v>
      </c>
      <c r="BS17" s="35"/>
      <c r="BT17" s="35">
        <v>1</v>
      </c>
      <c r="BU17" s="35"/>
      <c r="BV17" s="35"/>
    </row>
    <row r="18" spans="1:74" x14ac:dyDescent="0.35">
      <c r="A18" s="56">
        <v>11</v>
      </c>
      <c r="B18" s="42" t="s">
        <v>161</v>
      </c>
      <c r="C18" s="42" t="s">
        <v>160</v>
      </c>
      <c r="D18" s="13" t="s">
        <v>162</v>
      </c>
      <c r="E18" s="14">
        <v>31801</v>
      </c>
      <c r="F18" s="12" t="s">
        <v>2</v>
      </c>
      <c r="G18" s="27">
        <v>0.39583333333333331</v>
      </c>
      <c r="H18" s="27">
        <v>0.59201388888888895</v>
      </c>
      <c r="I18" s="27">
        <f t="shared" si="0"/>
        <v>0.19618055555555564</v>
      </c>
      <c r="J18" s="42">
        <f t="shared" si="1"/>
        <v>75</v>
      </c>
      <c r="K18" s="43" t="str">
        <f t="shared" si="2"/>
        <v>0</v>
      </c>
      <c r="L18" s="42">
        <f t="shared" si="3"/>
        <v>0</v>
      </c>
      <c r="M18" s="42">
        <f t="shared" ref="M18:M44" si="5">J18-L18</f>
        <v>75</v>
      </c>
      <c r="N18" s="57">
        <v>1</v>
      </c>
      <c r="O18" s="34"/>
      <c r="P18" s="34">
        <v>1</v>
      </c>
      <c r="Q18" s="34">
        <v>1</v>
      </c>
      <c r="R18" s="34">
        <v>1</v>
      </c>
      <c r="S18" s="34">
        <v>1</v>
      </c>
      <c r="T18" s="34">
        <v>1</v>
      </c>
      <c r="U18" s="34"/>
      <c r="V18" s="34"/>
      <c r="W18" s="34"/>
      <c r="X18" s="34">
        <v>1</v>
      </c>
      <c r="Y18" s="34">
        <v>1</v>
      </c>
      <c r="Z18" s="34"/>
      <c r="AA18" s="34"/>
      <c r="AB18" s="34"/>
      <c r="AC18" s="34"/>
      <c r="AD18" s="34"/>
      <c r="AE18" s="34">
        <v>1</v>
      </c>
      <c r="AF18" s="34">
        <v>1</v>
      </c>
      <c r="AG18" s="34"/>
      <c r="AH18" s="34">
        <v>1</v>
      </c>
      <c r="AI18" s="34"/>
      <c r="AJ18" s="34"/>
      <c r="AK18" s="34"/>
      <c r="AL18" s="34"/>
      <c r="AM18" s="34"/>
      <c r="AN18" s="34"/>
      <c r="AO18" s="34"/>
      <c r="AP18" s="34"/>
      <c r="AQ18" s="34"/>
      <c r="AR18" s="34">
        <v>1</v>
      </c>
      <c r="AS18" s="34"/>
      <c r="AT18" s="34"/>
      <c r="AU18" s="34">
        <v>1</v>
      </c>
      <c r="AV18" s="34"/>
      <c r="AW18" s="34"/>
      <c r="AX18" s="34"/>
      <c r="AY18" s="34">
        <v>1</v>
      </c>
      <c r="AZ18" s="34"/>
      <c r="BA18" s="34"/>
      <c r="BB18" s="34"/>
      <c r="BC18" s="34">
        <v>1</v>
      </c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</row>
    <row r="19" spans="1:74" x14ac:dyDescent="0.35">
      <c r="A19" s="56">
        <v>10</v>
      </c>
      <c r="B19" s="42" t="s">
        <v>159</v>
      </c>
      <c r="C19" s="42" t="s">
        <v>160</v>
      </c>
      <c r="D19" s="13" t="s">
        <v>45</v>
      </c>
      <c r="E19" s="14">
        <v>32238</v>
      </c>
      <c r="F19" s="12" t="s">
        <v>2</v>
      </c>
      <c r="G19" s="27">
        <v>0.39583333333333331</v>
      </c>
      <c r="H19" s="27">
        <v>0.60167824074074072</v>
      </c>
      <c r="I19" s="27">
        <f t="shared" si="0"/>
        <v>0.20584490740740741</v>
      </c>
      <c r="J19" s="42">
        <f t="shared" si="1"/>
        <v>75</v>
      </c>
      <c r="K19" s="43" t="str">
        <f t="shared" si="2"/>
        <v>0</v>
      </c>
      <c r="L19" s="42">
        <f t="shared" si="3"/>
        <v>0</v>
      </c>
      <c r="M19" s="42">
        <f t="shared" si="5"/>
        <v>75</v>
      </c>
      <c r="N19" s="57">
        <v>2</v>
      </c>
      <c r="O19" s="34"/>
      <c r="P19" s="34"/>
      <c r="Q19" s="34">
        <v>1</v>
      </c>
      <c r="R19" s="34">
        <v>1</v>
      </c>
      <c r="S19" s="34">
        <v>1</v>
      </c>
      <c r="T19" s="34"/>
      <c r="U19" s="34"/>
      <c r="V19" s="34"/>
      <c r="W19" s="34"/>
      <c r="X19" s="34">
        <v>1</v>
      </c>
      <c r="Y19" s="34">
        <v>1</v>
      </c>
      <c r="Z19" s="34"/>
      <c r="AA19" s="34"/>
      <c r="AB19" s="34"/>
      <c r="AC19" s="34"/>
      <c r="AD19" s="34"/>
      <c r="AE19" s="34">
        <v>1</v>
      </c>
      <c r="AF19" s="34">
        <v>1</v>
      </c>
      <c r="AG19" s="34"/>
      <c r="AH19" s="34">
        <v>1</v>
      </c>
      <c r="AI19" s="34"/>
      <c r="AJ19" s="34"/>
      <c r="AK19" s="34"/>
      <c r="AL19" s="34"/>
      <c r="AM19" s="34"/>
      <c r="AN19" s="34">
        <v>1</v>
      </c>
      <c r="AO19" s="34"/>
      <c r="AP19" s="34"/>
      <c r="AQ19" s="34"/>
      <c r="AR19" s="34">
        <v>1</v>
      </c>
      <c r="AS19" s="34">
        <v>1</v>
      </c>
      <c r="AT19" s="34"/>
      <c r="AU19" s="34">
        <v>1</v>
      </c>
      <c r="AV19" s="34"/>
      <c r="AW19" s="34"/>
      <c r="AX19" s="34"/>
      <c r="AY19" s="34">
        <v>1</v>
      </c>
      <c r="AZ19" s="34"/>
      <c r="BA19" s="34"/>
      <c r="BB19" s="34"/>
      <c r="BC19" s="34">
        <v>1</v>
      </c>
      <c r="BD19" s="34"/>
      <c r="BE19" s="34"/>
      <c r="BF19" s="34"/>
      <c r="BG19" s="34">
        <v>1</v>
      </c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</row>
    <row r="20" spans="1:74" x14ac:dyDescent="0.35">
      <c r="A20" s="56">
        <v>19</v>
      </c>
      <c r="B20" s="42" t="s">
        <v>175</v>
      </c>
      <c r="C20" s="42" t="s">
        <v>160</v>
      </c>
      <c r="D20" s="13" t="s">
        <v>176</v>
      </c>
      <c r="E20" s="14">
        <v>34447</v>
      </c>
      <c r="F20" s="12" t="s">
        <v>206</v>
      </c>
      <c r="G20" s="27">
        <v>0.39583333333333331</v>
      </c>
      <c r="H20" s="27">
        <v>0.594212962962963</v>
      </c>
      <c r="I20" s="27">
        <f t="shared" si="0"/>
        <v>0.19837962962962968</v>
      </c>
      <c r="J20" s="42">
        <f t="shared" si="1"/>
        <v>63</v>
      </c>
      <c r="K20" s="43" t="str">
        <f t="shared" si="2"/>
        <v>0</v>
      </c>
      <c r="L20" s="42">
        <f t="shared" si="3"/>
        <v>0</v>
      </c>
      <c r="M20" s="42">
        <f t="shared" si="5"/>
        <v>63</v>
      </c>
      <c r="N20" s="57">
        <v>3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>
        <v>1</v>
      </c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>
        <v>1</v>
      </c>
      <c r="BC20" s="34"/>
      <c r="BD20" s="34"/>
      <c r="BE20" s="34">
        <v>1</v>
      </c>
      <c r="BF20" s="34">
        <v>1</v>
      </c>
      <c r="BG20" s="34"/>
      <c r="BH20" s="34"/>
      <c r="BI20" s="34">
        <v>1</v>
      </c>
      <c r="BJ20" s="34">
        <v>1</v>
      </c>
      <c r="BK20" s="34">
        <v>1</v>
      </c>
      <c r="BL20" s="34"/>
      <c r="BM20" s="34"/>
      <c r="BN20" s="34"/>
      <c r="BO20" s="34">
        <v>1</v>
      </c>
      <c r="BP20" s="34">
        <v>1</v>
      </c>
      <c r="BQ20" s="34">
        <v>1</v>
      </c>
      <c r="BR20" s="34">
        <v>1</v>
      </c>
      <c r="BS20" s="34">
        <v>1</v>
      </c>
      <c r="BT20" s="34">
        <v>1</v>
      </c>
      <c r="BU20" s="34"/>
      <c r="BV20" s="34"/>
    </row>
    <row r="21" spans="1:74" x14ac:dyDescent="0.35">
      <c r="A21" s="56">
        <v>14</v>
      </c>
      <c r="B21" s="42" t="s">
        <v>165</v>
      </c>
      <c r="C21" s="42" t="s">
        <v>160</v>
      </c>
      <c r="D21" s="13" t="s">
        <v>166</v>
      </c>
      <c r="E21" s="14">
        <v>29834</v>
      </c>
      <c r="F21" s="12" t="s">
        <v>2</v>
      </c>
      <c r="G21" s="27">
        <v>0.39583333333333331</v>
      </c>
      <c r="H21" s="27">
        <v>0.58333333333333337</v>
      </c>
      <c r="I21" s="27">
        <f t="shared" si="0"/>
        <v>0.18750000000000006</v>
      </c>
      <c r="J21" s="42">
        <f t="shared" si="1"/>
        <v>50</v>
      </c>
      <c r="K21" s="43" t="str">
        <f t="shared" si="2"/>
        <v>0</v>
      </c>
      <c r="L21" s="42">
        <f t="shared" si="3"/>
        <v>0</v>
      </c>
      <c r="M21" s="42">
        <f t="shared" si="5"/>
        <v>50</v>
      </c>
      <c r="N21" s="58">
        <v>4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>
        <v>1</v>
      </c>
      <c r="AV21" s="34">
        <v>1</v>
      </c>
      <c r="AW21" s="34"/>
      <c r="AX21" s="34"/>
      <c r="AY21" s="34"/>
      <c r="AZ21" s="34"/>
      <c r="BA21" s="34"/>
      <c r="BB21" s="34"/>
      <c r="BC21" s="34">
        <v>1</v>
      </c>
      <c r="BD21" s="34">
        <v>1</v>
      </c>
      <c r="BE21" s="34">
        <v>1</v>
      </c>
      <c r="BF21" s="34"/>
      <c r="BG21" s="34">
        <v>1</v>
      </c>
      <c r="BH21" s="34"/>
      <c r="BI21" s="34"/>
      <c r="BJ21" s="34">
        <v>1</v>
      </c>
      <c r="BK21" s="34">
        <v>1</v>
      </c>
      <c r="BL21" s="34"/>
      <c r="BM21" s="34"/>
      <c r="BN21" s="34"/>
      <c r="BO21" s="34">
        <v>1</v>
      </c>
      <c r="BP21" s="34"/>
      <c r="BQ21" s="34"/>
      <c r="BR21" s="34">
        <v>1</v>
      </c>
      <c r="BS21" s="34">
        <v>1</v>
      </c>
      <c r="BT21" s="34">
        <v>1</v>
      </c>
      <c r="BU21" s="34"/>
      <c r="BV21" s="34"/>
    </row>
    <row r="22" spans="1:74" x14ac:dyDescent="0.35">
      <c r="A22" s="56">
        <v>13</v>
      </c>
      <c r="B22" s="42" t="s">
        <v>164</v>
      </c>
      <c r="C22" s="42" t="s">
        <v>160</v>
      </c>
      <c r="D22" s="13" t="s">
        <v>69</v>
      </c>
      <c r="E22" s="14">
        <v>32499</v>
      </c>
      <c r="F22" s="12" t="s">
        <v>2</v>
      </c>
      <c r="G22" s="27">
        <v>0.39583333333333331</v>
      </c>
      <c r="H22" s="27">
        <v>0.60613425925925923</v>
      </c>
      <c r="I22" s="27">
        <f t="shared" si="0"/>
        <v>0.21030092592592592</v>
      </c>
      <c r="J22" s="42">
        <f t="shared" si="1"/>
        <v>50</v>
      </c>
      <c r="K22" s="43">
        <f t="shared" si="2"/>
        <v>1.9675925925925764E-3</v>
      </c>
      <c r="L22" s="42">
        <f t="shared" si="3"/>
        <v>3</v>
      </c>
      <c r="M22" s="42">
        <f t="shared" si="5"/>
        <v>47</v>
      </c>
      <c r="N22" s="58">
        <v>5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>
        <v>1</v>
      </c>
      <c r="BC22" s="34"/>
      <c r="BD22" s="34"/>
      <c r="BE22" s="34">
        <v>1</v>
      </c>
      <c r="BF22" s="34"/>
      <c r="BG22" s="34"/>
      <c r="BH22" s="34"/>
      <c r="BI22" s="34">
        <v>1</v>
      </c>
      <c r="BJ22" s="34">
        <v>1</v>
      </c>
      <c r="BK22" s="34">
        <v>1</v>
      </c>
      <c r="BL22" s="34"/>
      <c r="BM22" s="34"/>
      <c r="BN22" s="34"/>
      <c r="BO22" s="34">
        <v>1</v>
      </c>
      <c r="BP22" s="34"/>
      <c r="BQ22" s="34">
        <v>1</v>
      </c>
      <c r="BR22" s="34">
        <v>1</v>
      </c>
      <c r="BS22" s="34">
        <v>1</v>
      </c>
      <c r="BT22" s="34">
        <v>1</v>
      </c>
      <c r="BU22" s="34"/>
      <c r="BV22" s="34"/>
    </row>
    <row r="23" spans="1:74" x14ac:dyDescent="0.35">
      <c r="A23" s="56">
        <v>16</v>
      </c>
      <c r="B23" s="42" t="s">
        <v>169</v>
      </c>
      <c r="C23" s="42" t="s">
        <v>160</v>
      </c>
      <c r="D23" s="13" t="s">
        <v>170</v>
      </c>
      <c r="E23" s="14">
        <v>30238</v>
      </c>
      <c r="F23" s="12" t="s">
        <v>207</v>
      </c>
      <c r="G23" s="27">
        <v>0.39583333333333331</v>
      </c>
      <c r="H23" s="27">
        <v>0.57663194444444443</v>
      </c>
      <c r="I23" s="27">
        <f t="shared" si="0"/>
        <v>0.18079861111111112</v>
      </c>
      <c r="J23" s="42">
        <f t="shared" si="1"/>
        <v>45</v>
      </c>
      <c r="K23" s="43" t="str">
        <f t="shared" si="2"/>
        <v>0</v>
      </c>
      <c r="L23" s="42">
        <f t="shared" si="3"/>
        <v>0</v>
      </c>
      <c r="M23" s="42">
        <f t="shared" si="5"/>
        <v>45</v>
      </c>
      <c r="N23" s="58">
        <v>6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>
        <v>1</v>
      </c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>
        <v>1</v>
      </c>
      <c r="BE23" s="34">
        <v>1</v>
      </c>
      <c r="BF23" s="34"/>
      <c r="BG23" s="34"/>
      <c r="BH23" s="34"/>
      <c r="BI23" s="34"/>
      <c r="BJ23" s="34">
        <v>1</v>
      </c>
      <c r="BK23" s="34">
        <v>1</v>
      </c>
      <c r="BL23" s="34">
        <v>1</v>
      </c>
      <c r="BM23" s="34"/>
      <c r="BN23" s="34"/>
      <c r="BO23" s="34">
        <v>1</v>
      </c>
      <c r="BP23" s="34">
        <v>1</v>
      </c>
      <c r="BQ23" s="34"/>
      <c r="BR23" s="34">
        <v>1</v>
      </c>
      <c r="BS23" s="34">
        <v>1</v>
      </c>
      <c r="BT23" s="34">
        <v>1</v>
      </c>
      <c r="BU23" s="34"/>
      <c r="BV23" s="34"/>
    </row>
    <row r="24" spans="1:74" x14ac:dyDescent="0.35">
      <c r="A24" s="56">
        <v>17</v>
      </c>
      <c r="B24" s="42" t="s">
        <v>171</v>
      </c>
      <c r="C24" s="42" t="s">
        <v>160</v>
      </c>
      <c r="D24" s="13" t="s">
        <v>172</v>
      </c>
      <c r="E24" s="14">
        <v>30082</v>
      </c>
      <c r="F24" s="12" t="s">
        <v>207</v>
      </c>
      <c r="G24" s="27">
        <v>0.39583333333333331</v>
      </c>
      <c r="H24" s="27">
        <v>0.57663194444444443</v>
      </c>
      <c r="I24" s="27">
        <f t="shared" si="0"/>
        <v>0.18079861111111112</v>
      </c>
      <c r="J24" s="42">
        <f t="shared" si="1"/>
        <v>45</v>
      </c>
      <c r="K24" s="43" t="str">
        <f t="shared" si="2"/>
        <v>0</v>
      </c>
      <c r="L24" s="42">
        <f t="shared" si="3"/>
        <v>0</v>
      </c>
      <c r="M24" s="42">
        <f t="shared" si="5"/>
        <v>45</v>
      </c>
      <c r="N24" s="58">
        <v>6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>
        <v>1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>
        <v>1</v>
      </c>
      <c r="BE24" s="34">
        <v>1</v>
      </c>
      <c r="BF24" s="34"/>
      <c r="BG24" s="34"/>
      <c r="BH24" s="34"/>
      <c r="BI24" s="34"/>
      <c r="BJ24" s="34">
        <v>1</v>
      </c>
      <c r="BK24" s="34">
        <v>1</v>
      </c>
      <c r="BL24" s="34">
        <v>1</v>
      </c>
      <c r="BM24" s="34"/>
      <c r="BN24" s="34"/>
      <c r="BO24" s="34">
        <v>1</v>
      </c>
      <c r="BP24" s="34">
        <v>1</v>
      </c>
      <c r="BQ24" s="34"/>
      <c r="BR24" s="34">
        <v>1</v>
      </c>
      <c r="BS24" s="34">
        <v>1</v>
      </c>
      <c r="BT24" s="34">
        <v>1</v>
      </c>
      <c r="BU24" s="34"/>
      <c r="BV24" s="34"/>
    </row>
    <row r="25" spans="1:74" x14ac:dyDescent="0.35">
      <c r="A25" s="56">
        <v>18</v>
      </c>
      <c r="B25" s="42" t="s">
        <v>173</v>
      </c>
      <c r="C25" s="42" t="s">
        <v>160</v>
      </c>
      <c r="D25" s="13" t="s">
        <v>174</v>
      </c>
      <c r="E25" s="14">
        <v>31601</v>
      </c>
      <c r="F25" s="12" t="s">
        <v>207</v>
      </c>
      <c r="G25" s="27">
        <v>0.39583333333333331</v>
      </c>
      <c r="H25" s="27">
        <v>0.57663194444444443</v>
      </c>
      <c r="I25" s="27">
        <f t="shared" si="0"/>
        <v>0.18079861111111112</v>
      </c>
      <c r="J25" s="42">
        <f t="shared" si="1"/>
        <v>45</v>
      </c>
      <c r="K25" s="43" t="str">
        <f t="shared" si="2"/>
        <v>0</v>
      </c>
      <c r="L25" s="42">
        <f t="shared" si="3"/>
        <v>0</v>
      </c>
      <c r="M25" s="42">
        <f t="shared" si="5"/>
        <v>45</v>
      </c>
      <c r="N25" s="58">
        <v>6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>
        <v>1</v>
      </c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>
        <v>1</v>
      </c>
      <c r="BE25" s="34">
        <v>1</v>
      </c>
      <c r="BF25" s="34"/>
      <c r="BG25" s="34"/>
      <c r="BH25" s="34"/>
      <c r="BI25" s="34"/>
      <c r="BJ25" s="34">
        <v>1</v>
      </c>
      <c r="BK25" s="34">
        <v>1</v>
      </c>
      <c r="BL25" s="34">
        <v>1</v>
      </c>
      <c r="BM25" s="34"/>
      <c r="BN25" s="34"/>
      <c r="BO25" s="34">
        <v>1</v>
      </c>
      <c r="BP25" s="34">
        <v>1</v>
      </c>
      <c r="BQ25" s="34"/>
      <c r="BR25" s="34">
        <v>1</v>
      </c>
      <c r="BS25" s="34">
        <v>1</v>
      </c>
      <c r="BT25" s="34">
        <v>1</v>
      </c>
      <c r="BU25" s="34"/>
      <c r="BV25" s="34"/>
    </row>
    <row r="26" spans="1:74" x14ac:dyDescent="0.35">
      <c r="A26" s="56">
        <v>61</v>
      </c>
      <c r="B26" s="42" t="s">
        <v>155</v>
      </c>
      <c r="C26" s="42" t="s">
        <v>160</v>
      </c>
      <c r="D26" s="13" t="s">
        <v>90</v>
      </c>
      <c r="E26" s="14">
        <v>29084</v>
      </c>
      <c r="F26" s="12" t="s">
        <v>207</v>
      </c>
      <c r="G26" s="27">
        <v>0.39583333333333331</v>
      </c>
      <c r="H26" s="27">
        <v>0.58501157407407411</v>
      </c>
      <c r="I26" s="27">
        <f t="shared" si="0"/>
        <v>0.1891782407407408</v>
      </c>
      <c r="J26" s="42">
        <f t="shared" si="1"/>
        <v>45</v>
      </c>
      <c r="K26" s="43" t="str">
        <f t="shared" si="2"/>
        <v>0</v>
      </c>
      <c r="L26" s="42">
        <f t="shared" si="3"/>
        <v>0</v>
      </c>
      <c r="M26" s="42">
        <f t="shared" si="5"/>
        <v>45</v>
      </c>
      <c r="N26" s="58">
        <v>9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>
        <v>1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>
        <v>1</v>
      </c>
      <c r="AV26" s="34">
        <v>1</v>
      </c>
      <c r="AW26" s="34"/>
      <c r="AX26" s="34"/>
      <c r="AY26" s="34">
        <v>1</v>
      </c>
      <c r="AZ26" s="34">
        <v>1</v>
      </c>
      <c r="BA26" s="34"/>
      <c r="BB26" s="34"/>
      <c r="BC26" s="34">
        <v>1</v>
      </c>
      <c r="BD26" s="34">
        <v>1</v>
      </c>
      <c r="BE26" s="34"/>
      <c r="BF26" s="34"/>
      <c r="BG26" s="34">
        <v>1</v>
      </c>
      <c r="BH26" s="34"/>
      <c r="BI26" s="34"/>
      <c r="BJ26" s="34"/>
      <c r="BK26" s="34">
        <v>1</v>
      </c>
      <c r="BL26" s="34"/>
      <c r="BM26" s="34">
        <v>1</v>
      </c>
      <c r="BN26" s="34">
        <v>1</v>
      </c>
      <c r="BO26" s="34"/>
      <c r="BP26" s="34"/>
      <c r="BQ26" s="34"/>
      <c r="BR26" s="34"/>
      <c r="BS26" s="34"/>
      <c r="BT26" s="34"/>
      <c r="BU26" s="34">
        <v>1</v>
      </c>
      <c r="BV26" s="34">
        <v>1</v>
      </c>
    </row>
    <row r="27" spans="1:74" x14ac:dyDescent="0.35">
      <c r="A27" s="56">
        <v>15</v>
      </c>
      <c r="B27" s="42" t="s">
        <v>167</v>
      </c>
      <c r="C27" s="42" t="s">
        <v>160</v>
      </c>
      <c r="D27" s="13" t="s">
        <v>168</v>
      </c>
      <c r="E27" s="14">
        <v>30337</v>
      </c>
      <c r="F27" s="12" t="s">
        <v>2</v>
      </c>
      <c r="G27" s="27">
        <v>0.39583333333333331</v>
      </c>
      <c r="H27" s="27">
        <v>0.60613425925925923</v>
      </c>
      <c r="I27" s="27">
        <f t="shared" si="0"/>
        <v>0.21030092592592592</v>
      </c>
      <c r="J27" s="42">
        <f t="shared" si="1"/>
        <v>44</v>
      </c>
      <c r="K27" s="43">
        <f t="shared" si="2"/>
        <v>1.9675925925925764E-3</v>
      </c>
      <c r="L27" s="42">
        <f t="shared" si="3"/>
        <v>3</v>
      </c>
      <c r="M27" s="42">
        <f t="shared" si="5"/>
        <v>41</v>
      </c>
      <c r="N27" s="58">
        <v>10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>
        <v>1</v>
      </c>
      <c r="BF27" s="34"/>
      <c r="BG27" s="34"/>
      <c r="BH27" s="34"/>
      <c r="BI27" s="34">
        <v>1</v>
      </c>
      <c r="BJ27" s="34">
        <v>1</v>
      </c>
      <c r="BK27" s="34">
        <v>1</v>
      </c>
      <c r="BL27" s="34"/>
      <c r="BM27" s="34"/>
      <c r="BN27" s="34"/>
      <c r="BO27" s="34">
        <v>1</v>
      </c>
      <c r="BP27" s="34"/>
      <c r="BQ27" s="34">
        <v>1</v>
      </c>
      <c r="BR27" s="34">
        <v>1</v>
      </c>
      <c r="BS27" s="34">
        <v>1</v>
      </c>
      <c r="BT27" s="34">
        <v>1</v>
      </c>
      <c r="BU27" s="34"/>
      <c r="BV27" s="34"/>
    </row>
    <row r="28" spans="1:74" x14ac:dyDescent="0.35">
      <c r="A28" s="56">
        <v>12</v>
      </c>
      <c r="B28" s="42" t="s">
        <v>145</v>
      </c>
      <c r="C28" s="42" t="s">
        <v>160</v>
      </c>
      <c r="D28" s="13" t="s">
        <v>163</v>
      </c>
      <c r="E28" s="14">
        <v>35726</v>
      </c>
      <c r="F28" s="12" t="s">
        <v>2</v>
      </c>
      <c r="G28" s="27">
        <v>0.39583333333333331</v>
      </c>
      <c r="H28" s="27">
        <v>0.58819444444444446</v>
      </c>
      <c r="I28" s="27">
        <f t="shared" si="0"/>
        <v>0.19236111111111115</v>
      </c>
      <c r="J28" s="42">
        <f t="shared" si="1"/>
        <v>31</v>
      </c>
      <c r="K28" s="43" t="str">
        <f t="shared" si="2"/>
        <v>0</v>
      </c>
      <c r="L28" s="42">
        <f t="shared" si="3"/>
        <v>0</v>
      </c>
      <c r="M28" s="42">
        <f t="shared" si="5"/>
        <v>31</v>
      </c>
      <c r="N28" s="58">
        <v>11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>
        <v>1</v>
      </c>
      <c r="BF28" s="34"/>
      <c r="BG28" s="34"/>
      <c r="BH28" s="34"/>
      <c r="BI28" s="34"/>
      <c r="BJ28" s="34"/>
      <c r="BK28" s="34">
        <v>1</v>
      </c>
      <c r="BL28" s="34">
        <v>1</v>
      </c>
      <c r="BM28" s="34"/>
      <c r="BN28" s="34"/>
      <c r="BO28" s="34">
        <v>1</v>
      </c>
      <c r="BP28" s="34">
        <v>1</v>
      </c>
      <c r="BQ28" s="34"/>
      <c r="BR28" s="34"/>
      <c r="BS28" s="34">
        <v>1</v>
      </c>
      <c r="BT28" s="34">
        <v>1</v>
      </c>
      <c r="BU28" s="34"/>
      <c r="BV28" s="34"/>
    </row>
    <row r="29" spans="1:74" x14ac:dyDescent="0.35">
      <c r="A29" s="59">
        <v>26</v>
      </c>
      <c r="B29" s="40" t="s">
        <v>185</v>
      </c>
      <c r="C29" s="40" t="s">
        <v>178</v>
      </c>
      <c r="D29" s="28" t="s">
        <v>77</v>
      </c>
      <c r="E29" s="30">
        <v>30103</v>
      </c>
      <c r="F29" s="29" t="s">
        <v>2</v>
      </c>
      <c r="G29" s="31">
        <v>0.39583333333333331</v>
      </c>
      <c r="H29" s="31">
        <v>0.60405092592592591</v>
      </c>
      <c r="I29" s="31">
        <f t="shared" si="0"/>
        <v>0.20821759259259259</v>
      </c>
      <c r="J29" s="40">
        <f t="shared" si="1"/>
        <v>118</v>
      </c>
      <c r="K29" s="41" t="str">
        <f t="shared" si="2"/>
        <v>0</v>
      </c>
      <c r="L29" s="40">
        <f t="shared" si="3"/>
        <v>0</v>
      </c>
      <c r="M29" s="40">
        <f t="shared" si="5"/>
        <v>118</v>
      </c>
      <c r="N29" s="57">
        <v>1</v>
      </c>
      <c r="O29" s="35">
        <v>1</v>
      </c>
      <c r="P29" s="35">
        <v>1</v>
      </c>
      <c r="Q29" s="35">
        <v>1</v>
      </c>
      <c r="R29" s="35">
        <v>1</v>
      </c>
      <c r="S29" s="35"/>
      <c r="T29" s="35">
        <v>1</v>
      </c>
      <c r="U29" s="35">
        <v>1</v>
      </c>
      <c r="V29" s="35">
        <v>1</v>
      </c>
      <c r="W29" s="35">
        <v>1</v>
      </c>
      <c r="X29" s="35">
        <v>1</v>
      </c>
      <c r="Y29" s="35"/>
      <c r="Z29" s="35">
        <v>1</v>
      </c>
      <c r="AA29" s="35">
        <v>1</v>
      </c>
      <c r="AB29" s="35">
        <v>1</v>
      </c>
      <c r="AC29" s="35"/>
      <c r="AD29" s="35">
        <v>1</v>
      </c>
      <c r="AE29" s="35"/>
      <c r="AF29" s="35">
        <v>1</v>
      </c>
      <c r="AG29" s="35"/>
      <c r="AH29" s="35"/>
      <c r="AI29" s="35"/>
      <c r="AJ29" s="35"/>
      <c r="AK29" s="35"/>
      <c r="AL29" s="35">
        <v>1</v>
      </c>
      <c r="AM29" s="35"/>
      <c r="AN29" s="35"/>
      <c r="AO29" s="35"/>
      <c r="AP29" s="35"/>
      <c r="AQ29" s="35"/>
      <c r="AR29" s="35">
        <v>1</v>
      </c>
      <c r="AS29" s="35"/>
      <c r="AT29" s="35"/>
      <c r="AU29" s="35"/>
      <c r="AV29" s="35"/>
      <c r="AW29" s="35"/>
      <c r="AX29" s="35"/>
      <c r="AY29" s="35">
        <v>1</v>
      </c>
      <c r="AZ29" s="35"/>
      <c r="BA29" s="35"/>
      <c r="BB29" s="35"/>
      <c r="BC29" s="35">
        <v>1</v>
      </c>
      <c r="BD29" s="35"/>
      <c r="BE29" s="35"/>
      <c r="BF29" s="35"/>
      <c r="BG29" s="35">
        <v>1</v>
      </c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x14ac:dyDescent="0.35">
      <c r="A30" s="59">
        <v>24</v>
      </c>
      <c r="B30" s="40" t="s">
        <v>181</v>
      </c>
      <c r="C30" s="40" t="s">
        <v>178</v>
      </c>
      <c r="D30" s="28" t="s">
        <v>182</v>
      </c>
      <c r="E30" s="30">
        <v>26360</v>
      </c>
      <c r="F30" s="29" t="s">
        <v>2</v>
      </c>
      <c r="G30" s="31">
        <v>0.39583333333333331</v>
      </c>
      <c r="H30" s="31">
        <v>0.60185185185185186</v>
      </c>
      <c r="I30" s="31">
        <f t="shared" si="0"/>
        <v>0.20601851851851855</v>
      </c>
      <c r="J30" s="40">
        <f t="shared" si="1"/>
        <v>88</v>
      </c>
      <c r="K30" s="41" t="str">
        <f t="shared" si="2"/>
        <v>0</v>
      </c>
      <c r="L30" s="40">
        <f t="shared" si="3"/>
        <v>0</v>
      </c>
      <c r="M30" s="40">
        <f t="shared" si="5"/>
        <v>88</v>
      </c>
      <c r="N30" s="57">
        <v>2</v>
      </c>
      <c r="O30" s="35"/>
      <c r="P30" s="35"/>
      <c r="Q30" s="35"/>
      <c r="R30" s="35"/>
      <c r="S30" s="35"/>
      <c r="T30" s="35">
        <v>1</v>
      </c>
      <c r="U30" s="35"/>
      <c r="V30" s="35"/>
      <c r="W30" s="35">
        <v>1</v>
      </c>
      <c r="X30" s="35"/>
      <c r="Y30" s="35">
        <v>1</v>
      </c>
      <c r="Z30" s="35"/>
      <c r="AA30" s="35">
        <v>1</v>
      </c>
      <c r="AB30" s="35"/>
      <c r="AC30" s="35"/>
      <c r="AD30" s="35"/>
      <c r="AE30" s="35"/>
      <c r="AF30" s="35"/>
      <c r="AG30" s="35"/>
      <c r="AH30" s="35">
        <v>1</v>
      </c>
      <c r="AI30" s="35">
        <v>1</v>
      </c>
      <c r="AJ30" s="35"/>
      <c r="AK30" s="35">
        <v>1</v>
      </c>
      <c r="AL30" s="35"/>
      <c r="AM30" s="35">
        <v>1</v>
      </c>
      <c r="AN30" s="35"/>
      <c r="AO30" s="35">
        <v>1</v>
      </c>
      <c r="AP30" s="35">
        <v>1</v>
      </c>
      <c r="AQ30" s="35">
        <v>1</v>
      </c>
      <c r="AR30" s="35"/>
      <c r="AS30" s="35"/>
      <c r="AT30" s="35">
        <v>1</v>
      </c>
      <c r="AU30" s="35">
        <v>1</v>
      </c>
      <c r="AV30" s="35">
        <v>1</v>
      </c>
      <c r="AW30" s="35"/>
      <c r="AX30" s="35"/>
      <c r="AY30" s="35">
        <v>1</v>
      </c>
      <c r="AZ30" s="35"/>
      <c r="BA30" s="35"/>
      <c r="BB30" s="35"/>
      <c r="BC30" s="35"/>
      <c r="BD30" s="35"/>
      <c r="BE30" s="35"/>
      <c r="BF30" s="35"/>
      <c r="BG30" s="35">
        <v>1</v>
      </c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x14ac:dyDescent="0.35">
      <c r="A31" s="59">
        <v>28</v>
      </c>
      <c r="B31" s="40" t="s">
        <v>187</v>
      </c>
      <c r="C31" s="40" t="s">
        <v>178</v>
      </c>
      <c r="D31" s="28" t="s">
        <v>188</v>
      </c>
      <c r="E31" s="30">
        <v>31089</v>
      </c>
      <c r="F31" s="29" t="s">
        <v>2</v>
      </c>
      <c r="G31" s="31">
        <v>0.39583333333333331</v>
      </c>
      <c r="H31" s="31">
        <v>0.60775462962962956</v>
      </c>
      <c r="I31" s="31">
        <f t="shared" si="0"/>
        <v>0.21192129629629625</v>
      </c>
      <c r="J31" s="40">
        <f t="shared" si="1"/>
        <v>92</v>
      </c>
      <c r="K31" s="41">
        <f t="shared" si="2"/>
        <v>3.587962962962904E-3</v>
      </c>
      <c r="L31" s="40">
        <f t="shared" si="3"/>
        <v>6</v>
      </c>
      <c r="M31" s="40">
        <f t="shared" si="5"/>
        <v>86</v>
      </c>
      <c r="N31" s="57">
        <v>3</v>
      </c>
      <c r="O31" s="35">
        <v>1</v>
      </c>
      <c r="P31" s="35">
        <v>1</v>
      </c>
      <c r="Q31" s="35">
        <v>1</v>
      </c>
      <c r="R31" s="35">
        <v>1</v>
      </c>
      <c r="S31" s="35">
        <v>1</v>
      </c>
      <c r="T31" s="35">
        <v>1</v>
      </c>
      <c r="U31" s="35">
        <v>1</v>
      </c>
      <c r="V31" s="35"/>
      <c r="W31" s="35"/>
      <c r="X31" s="35">
        <v>1</v>
      </c>
      <c r="Y31" s="35"/>
      <c r="Z31" s="35">
        <v>1</v>
      </c>
      <c r="AA31" s="35"/>
      <c r="AB31" s="35"/>
      <c r="AC31" s="35"/>
      <c r="AD31" s="35">
        <v>1</v>
      </c>
      <c r="AE31" s="35"/>
      <c r="AF31" s="35">
        <v>1</v>
      </c>
      <c r="AG31" s="35"/>
      <c r="AH31" s="35"/>
      <c r="AI31" s="35"/>
      <c r="AJ31" s="35"/>
      <c r="AK31" s="35"/>
      <c r="AL31" s="35"/>
      <c r="AM31" s="35"/>
      <c r="AN31" s="35">
        <v>1</v>
      </c>
      <c r="AO31" s="35"/>
      <c r="AP31" s="35"/>
      <c r="AQ31" s="35"/>
      <c r="AR31" s="35">
        <v>1</v>
      </c>
      <c r="AS31" s="35"/>
      <c r="AT31" s="35"/>
      <c r="AU31" s="35"/>
      <c r="AV31" s="35"/>
      <c r="AW31" s="35"/>
      <c r="AX31" s="35"/>
      <c r="AY31" s="35">
        <v>1</v>
      </c>
      <c r="AZ31" s="35"/>
      <c r="BA31" s="35"/>
      <c r="BB31" s="35"/>
      <c r="BC31" s="35">
        <v>1</v>
      </c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x14ac:dyDescent="0.35">
      <c r="A32" s="59">
        <v>34</v>
      </c>
      <c r="B32" s="40" t="s">
        <v>195</v>
      </c>
      <c r="C32" s="40" t="s">
        <v>178</v>
      </c>
      <c r="D32" s="28" t="s">
        <v>196</v>
      </c>
      <c r="E32" s="30">
        <v>23155</v>
      </c>
      <c r="F32" s="29" t="s">
        <v>2</v>
      </c>
      <c r="G32" s="31">
        <v>0.39583333333333331</v>
      </c>
      <c r="H32" s="31">
        <v>0.59675925925925932</v>
      </c>
      <c r="I32" s="31">
        <f t="shared" si="0"/>
        <v>0.20092592592592601</v>
      </c>
      <c r="J32" s="40">
        <f t="shared" si="1"/>
        <v>81</v>
      </c>
      <c r="K32" s="41" t="str">
        <f t="shared" si="2"/>
        <v>0</v>
      </c>
      <c r="L32" s="40">
        <f t="shared" si="3"/>
        <v>0</v>
      </c>
      <c r="M32" s="40">
        <f t="shared" si="5"/>
        <v>81</v>
      </c>
      <c r="N32" s="60">
        <v>4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>
        <v>1</v>
      </c>
      <c r="AY32" s="35"/>
      <c r="AZ32" s="35"/>
      <c r="BA32" s="35">
        <v>1</v>
      </c>
      <c r="BB32" s="35">
        <v>1</v>
      </c>
      <c r="BC32" s="35"/>
      <c r="BD32" s="35">
        <v>1</v>
      </c>
      <c r="BE32" s="35">
        <v>1</v>
      </c>
      <c r="BF32" s="35">
        <v>1</v>
      </c>
      <c r="BG32" s="35"/>
      <c r="BH32" s="35">
        <v>1</v>
      </c>
      <c r="BI32" s="35">
        <v>1</v>
      </c>
      <c r="BJ32" s="35">
        <v>1</v>
      </c>
      <c r="BK32" s="35">
        <v>1</v>
      </c>
      <c r="BL32" s="35">
        <v>1</v>
      </c>
      <c r="BM32" s="35"/>
      <c r="BN32" s="35"/>
      <c r="BO32" s="35">
        <v>1</v>
      </c>
      <c r="BP32" s="35">
        <v>1</v>
      </c>
      <c r="BQ32" s="35">
        <v>1</v>
      </c>
      <c r="BR32" s="35">
        <v>1</v>
      </c>
      <c r="BS32" s="35">
        <v>1</v>
      </c>
      <c r="BT32" s="35">
        <v>1</v>
      </c>
      <c r="BU32" s="35"/>
      <c r="BV32" s="35"/>
    </row>
    <row r="33" spans="1:74" x14ac:dyDescent="0.35">
      <c r="A33" s="59">
        <v>27</v>
      </c>
      <c r="B33" s="40" t="s">
        <v>186</v>
      </c>
      <c r="C33" s="40" t="s">
        <v>178</v>
      </c>
      <c r="D33" s="28" t="s">
        <v>68</v>
      </c>
      <c r="E33" s="30">
        <v>31290</v>
      </c>
      <c r="F33" s="29" t="s">
        <v>2</v>
      </c>
      <c r="G33" s="31">
        <v>0.39583333333333331</v>
      </c>
      <c r="H33" s="31">
        <v>0.60358796296296291</v>
      </c>
      <c r="I33" s="31">
        <f t="shared" si="0"/>
        <v>0.20775462962962959</v>
      </c>
      <c r="J33" s="40">
        <f t="shared" si="1"/>
        <v>80</v>
      </c>
      <c r="K33" s="41" t="str">
        <f t="shared" si="2"/>
        <v>0</v>
      </c>
      <c r="L33" s="40">
        <f t="shared" si="3"/>
        <v>0</v>
      </c>
      <c r="M33" s="40">
        <f t="shared" si="5"/>
        <v>80</v>
      </c>
      <c r="N33" s="60">
        <v>5</v>
      </c>
      <c r="O33" s="35"/>
      <c r="P33" s="35"/>
      <c r="Q33" s="35"/>
      <c r="R33" s="35"/>
      <c r="S33" s="35"/>
      <c r="T33" s="35">
        <v>1</v>
      </c>
      <c r="U33" s="35">
        <v>1</v>
      </c>
      <c r="V33" s="35"/>
      <c r="W33" s="35">
        <v>1</v>
      </c>
      <c r="X33" s="35">
        <v>1</v>
      </c>
      <c r="Y33" s="35">
        <v>1</v>
      </c>
      <c r="Z33" s="35"/>
      <c r="AA33" s="35">
        <v>1</v>
      </c>
      <c r="AB33" s="35"/>
      <c r="AC33" s="35"/>
      <c r="AD33" s="35">
        <v>1</v>
      </c>
      <c r="AE33" s="35"/>
      <c r="AF33" s="35">
        <v>1</v>
      </c>
      <c r="AG33" s="35"/>
      <c r="AH33" s="35">
        <v>1</v>
      </c>
      <c r="AI33" s="35"/>
      <c r="AJ33" s="35"/>
      <c r="AK33" s="35"/>
      <c r="AL33" s="35">
        <v>1</v>
      </c>
      <c r="AM33" s="35"/>
      <c r="AN33" s="35"/>
      <c r="AO33" s="35"/>
      <c r="AP33" s="35"/>
      <c r="AQ33" s="35"/>
      <c r="AR33" s="35">
        <v>1</v>
      </c>
      <c r="AS33" s="35"/>
      <c r="AT33" s="35">
        <v>1</v>
      </c>
      <c r="AU33" s="35"/>
      <c r="AV33" s="35"/>
      <c r="AW33" s="35"/>
      <c r="AX33" s="35"/>
      <c r="AY33" s="35">
        <v>1</v>
      </c>
      <c r="AZ33" s="35"/>
      <c r="BA33" s="35"/>
      <c r="BB33" s="35"/>
      <c r="BC33" s="35">
        <v>1</v>
      </c>
      <c r="BD33" s="35">
        <v>1</v>
      </c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</row>
    <row r="34" spans="1:74" x14ac:dyDescent="0.35">
      <c r="A34" s="59">
        <v>22</v>
      </c>
      <c r="B34" s="40" t="s">
        <v>177</v>
      </c>
      <c r="C34" s="40" t="s">
        <v>178</v>
      </c>
      <c r="D34" s="28" t="s">
        <v>179</v>
      </c>
      <c r="E34" s="30">
        <v>30599</v>
      </c>
      <c r="F34" s="29" t="s">
        <v>2</v>
      </c>
      <c r="G34" s="31">
        <v>0.39583333333333331</v>
      </c>
      <c r="H34" s="31">
        <v>0.59988425925925926</v>
      </c>
      <c r="I34" s="31">
        <f t="shared" si="0"/>
        <v>0.20405092592592594</v>
      </c>
      <c r="J34" s="40">
        <f t="shared" si="1"/>
        <v>78</v>
      </c>
      <c r="K34" s="41" t="str">
        <f t="shared" si="2"/>
        <v>0</v>
      </c>
      <c r="L34" s="40">
        <f t="shared" si="3"/>
        <v>0</v>
      </c>
      <c r="M34" s="40">
        <f t="shared" si="5"/>
        <v>78</v>
      </c>
      <c r="N34" s="60">
        <v>6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>
        <v>1</v>
      </c>
      <c r="AZ34" s="35"/>
      <c r="BA34" s="35"/>
      <c r="BB34" s="35">
        <v>1</v>
      </c>
      <c r="BC34" s="35">
        <v>1</v>
      </c>
      <c r="BD34" s="35"/>
      <c r="BE34" s="35">
        <v>1</v>
      </c>
      <c r="BF34" s="35">
        <v>1</v>
      </c>
      <c r="BG34" s="35"/>
      <c r="BH34" s="35">
        <v>1</v>
      </c>
      <c r="BI34" s="35">
        <v>1</v>
      </c>
      <c r="BJ34" s="35">
        <v>1</v>
      </c>
      <c r="BK34" s="35">
        <v>1</v>
      </c>
      <c r="BL34" s="35">
        <v>1</v>
      </c>
      <c r="BM34" s="35"/>
      <c r="BN34" s="35"/>
      <c r="BO34" s="35">
        <v>1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</row>
    <row r="35" spans="1:74" x14ac:dyDescent="0.35">
      <c r="A35" s="59">
        <v>38</v>
      </c>
      <c r="B35" s="40" t="s">
        <v>165</v>
      </c>
      <c r="C35" s="40" t="s">
        <v>178</v>
      </c>
      <c r="D35" s="28" t="s">
        <v>203</v>
      </c>
      <c r="E35" s="30">
        <v>30033</v>
      </c>
      <c r="F35" s="29" t="s">
        <v>206</v>
      </c>
      <c r="G35" s="31">
        <v>0.39583333333333331</v>
      </c>
      <c r="H35" s="31">
        <v>0.61296296296296293</v>
      </c>
      <c r="I35" s="31">
        <f t="shared" si="0"/>
        <v>0.21712962962962962</v>
      </c>
      <c r="J35" s="40">
        <f t="shared" si="1"/>
        <v>86</v>
      </c>
      <c r="K35" s="41">
        <f t="shared" si="2"/>
        <v>8.7962962962962743E-3</v>
      </c>
      <c r="L35" s="40">
        <f t="shared" si="3"/>
        <v>13</v>
      </c>
      <c r="M35" s="40">
        <f t="shared" si="5"/>
        <v>73</v>
      </c>
      <c r="N35" s="60">
        <v>7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>
        <v>1</v>
      </c>
      <c r="AV35" s="35">
        <v>1</v>
      </c>
      <c r="AW35" s="35"/>
      <c r="AX35" s="35"/>
      <c r="AY35" s="35">
        <v>1</v>
      </c>
      <c r="AZ35" s="35">
        <v>1</v>
      </c>
      <c r="BA35" s="35"/>
      <c r="BB35" s="35">
        <v>1</v>
      </c>
      <c r="BC35" s="35">
        <v>1</v>
      </c>
      <c r="BD35" s="35">
        <v>1</v>
      </c>
      <c r="BE35" s="35">
        <v>1</v>
      </c>
      <c r="BF35" s="35">
        <v>1</v>
      </c>
      <c r="BG35" s="35">
        <v>1</v>
      </c>
      <c r="BH35" s="35">
        <v>1</v>
      </c>
      <c r="BI35" s="35">
        <v>1</v>
      </c>
      <c r="BJ35" s="35"/>
      <c r="BK35" s="35">
        <v>1</v>
      </c>
      <c r="BL35" s="35">
        <v>1</v>
      </c>
      <c r="BM35" s="35"/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/>
      <c r="BV35" s="35"/>
    </row>
    <row r="36" spans="1:74" x14ac:dyDescent="0.35">
      <c r="A36" s="59">
        <v>35</v>
      </c>
      <c r="B36" s="40" t="s">
        <v>197</v>
      </c>
      <c r="C36" s="40" t="s">
        <v>178</v>
      </c>
      <c r="D36" s="28" t="s">
        <v>198</v>
      </c>
      <c r="E36" s="30">
        <v>31194</v>
      </c>
      <c r="F36" s="29" t="s">
        <v>207</v>
      </c>
      <c r="G36" s="31">
        <v>0.39583333333333331</v>
      </c>
      <c r="H36" s="31">
        <v>0.59924768518518523</v>
      </c>
      <c r="I36" s="31">
        <f t="shared" si="0"/>
        <v>0.20341435185185192</v>
      </c>
      <c r="J36" s="40">
        <f t="shared" si="1"/>
        <v>70</v>
      </c>
      <c r="K36" s="41" t="str">
        <f t="shared" si="2"/>
        <v>0</v>
      </c>
      <c r="L36" s="40">
        <f t="shared" si="3"/>
        <v>0</v>
      </c>
      <c r="M36" s="40">
        <f t="shared" si="5"/>
        <v>70</v>
      </c>
      <c r="N36" s="60">
        <v>8</v>
      </c>
      <c r="O36" s="35">
        <v>1</v>
      </c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>
        <v>1</v>
      </c>
      <c r="Y36" s="35"/>
      <c r="Z36" s="35"/>
      <c r="AA36" s="35"/>
      <c r="AB36" s="35"/>
      <c r="AC36" s="35"/>
      <c r="AD36" s="35"/>
      <c r="AE36" s="35"/>
      <c r="AF36" s="35">
        <v>1</v>
      </c>
      <c r="AG36" s="35"/>
      <c r="AH36" s="35"/>
      <c r="AI36" s="35"/>
      <c r="AJ36" s="35"/>
      <c r="AK36" s="35"/>
      <c r="AL36" s="35"/>
      <c r="AM36" s="35"/>
      <c r="AN36" s="35">
        <v>1</v>
      </c>
      <c r="AO36" s="35"/>
      <c r="AP36" s="35"/>
      <c r="AQ36" s="35"/>
      <c r="AR36" s="35">
        <v>1</v>
      </c>
      <c r="AS36" s="35"/>
      <c r="AT36" s="35"/>
      <c r="AU36" s="35"/>
      <c r="AV36" s="35"/>
      <c r="AW36" s="35"/>
      <c r="AX36" s="35"/>
      <c r="AY36" s="35">
        <v>1</v>
      </c>
      <c r="AZ36" s="35"/>
      <c r="BA36" s="35"/>
      <c r="BB36" s="35"/>
      <c r="BC36" s="35">
        <v>1</v>
      </c>
      <c r="BD36" s="35"/>
      <c r="BE36" s="35"/>
      <c r="BF36" s="35"/>
      <c r="BG36" s="35">
        <v>1</v>
      </c>
      <c r="BH36" s="35"/>
      <c r="BI36" s="35"/>
      <c r="BJ36" s="35"/>
      <c r="BK36" s="35"/>
      <c r="BL36" s="35"/>
      <c r="BM36" s="35">
        <v>1</v>
      </c>
      <c r="BN36" s="35">
        <v>1</v>
      </c>
      <c r="BO36" s="35"/>
      <c r="BP36" s="35"/>
      <c r="BQ36" s="35"/>
      <c r="BR36" s="35"/>
      <c r="BS36" s="35"/>
      <c r="BT36" s="35"/>
      <c r="BU36" s="35">
        <v>1</v>
      </c>
      <c r="BV36" s="35"/>
    </row>
    <row r="37" spans="1:74" x14ac:dyDescent="0.35">
      <c r="A37" s="59">
        <v>36</v>
      </c>
      <c r="B37" s="40" t="s">
        <v>199</v>
      </c>
      <c r="C37" s="40" t="s">
        <v>178</v>
      </c>
      <c r="D37" s="28" t="s">
        <v>200</v>
      </c>
      <c r="E37" s="30">
        <v>29721</v>
      </c>
      <c r="F37" s="29" t="s">
        <v>208</v>
      </c>
      <c r="G37" s="31">
        <v>0.39583333333333331</v>
      </c>
      <c r="H37" s="31">
        <v>0.59114583333333337</v>
      </c>
      <c r="I37" s="31">
        <f t="shared" si="0"/>
        <v>0.19531250000000006</v>
      </c>
      <c r="J37" s="40">
        <f t="shared" si="1"/>
        <v>67</v>
      </c>
      <c r="K37" s="41" t="str">
        <f t="shared" si="2"/>
        <v>0</v>
      </c>
      <c r="L37" s="40">
        <f t="shared" si="3"/>
        <v>0</v>
      </c>
      <c r="M37" s="40">
        <f t="shared" si="5"/>
        <v>67</v>
      </c>
      <c r="N37" s="60">
        <v>9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>
        <v>1</v>
      </c>
      <c r="BC37" s="35"/>
      <c r="BD37" s="35"/>
      <c r="BE37" s="35">
        <v>1</v>
      </c>
      <c r="BF37" s="35">
        <v>1</v>
      </c>
      <c r="BG37" s="35"/>
      <c r="BH37" s="35">
        <v>1</v>
      </c>
      <c r="BI37" s="35">
        <v>1</v>
      </c>
      <c r="BJ37" s="35">
        <v>1</v>
      </c>
      <c r="BK37" s="35"/>
      <c r="BL37" s="35">
        <v>1</v>
      </c>
      <c r="BM37" s="35"/>
      <c r="BN37" s="35"/>
      <c r="BO37" s="35">
        <v>1</v>
      </c>
      <c r="BP37" s="35">
        <v>1</v>
      </c>
      <c r="BQ37" s="35">
        <v>1</v>
      </c>
      <c r="BR37" s="35">
        <v>1</v>
      </c>
      <c r="BS37" s="35">
        <v>1</v>
      </c>
      <c r="BT37" s="35">
        <v>1</v>
      </c>
      <c r="BU37" s="35"/>
      <c r="BV37" s="35"/>
    </row>
    <row r="38" spans="1:74" x14ac:dyDescent="0.35">
      <c r="A38" s="59">
        <v>29</v>
      </c>
      <c r="B38" s="40" t="s">
        <v>189</v>
      </c>
      <c r="C38" s="40" t="s">
        <v>178</v>
      </c>
      <c r="D38" s="28" t="s">
        <v>190</v>
      </c>
      <c r="E38" s="30">
        <v>34217</v>
      </c>
      <c r="F38" s="29" t="s">
        <v>2</v>
      </c>
      <c r="G38" s="31">
        <v>0.39583333333333331</v>
      </c>
      <c r="H38" s="31">
        <v>0.61006944444444444</v>
      </c>
      <c r="I38" s="31">
        <f t="shared" si="0"/>
        <v>0.21423611111111113</v>
      </c>
      <c r="J38" s="40">
        <f t="shared" si="1"/>
        <v>75</v>
      </c>
      <c r="K38" s="41">
        <f t="shared" si="2"/>
        <v>5.9027777777777846E-3</v>
      </c>
      <c r="L38" s="40">
        <f t="shared" si="3"/>
        <v>9</v>
      </c>
      <c r="M38" s="40">
        <f t="shared" si="5"/>
        <v>66</v>
      </c>
      <c r="N38" s="60">
        <v>10</v>
      </c>
      <c r="O38" s="35">
        <v>1</v>
      </c>
      <c r="P38" s="35">
        <v>1</v>
      </c>
      <c r="Q38" s="35">
        <v>1</v>
      </c>
      <c r="R38" s="35">
        <v>1</v>
      </c>
      <c r="S38" s="35"/>
      <c r="T38" s="35">
        <v>1</v>
      </c>
      <c r="U38" s="35"/>
      <c r="V38" s="35"/>
      <c r="W38" s="35"/>
      <c r="X38" s="35">
        <v>1</v>
      </c>
      <c r="Y38" s="35">
        <v>1</v>
      </c>
      <c r="Z38" s="35"/>
      <c r="AA38" s="35"/>
      <c r="AB38" s="35"/>
      <c r="AC38" s="35"/>
      <c r="AD38" s="35"/>
      <c r="AE38" s="35"/>
      <c r="AF38" s="35">
        <v>1</v>
      </c>
      <c r="AG38" s="35"/>
      <c r="AH38" s="35">
        <v>1</v>
      </c>
      <c r="AI38" s="35"/>
      <c r="AJ38" s="35"/>
      <c r="AK38" s="35"/>
      <c r="AL38" s="35"/>
      <c r="AM38" s="35"/>
      <c r="AN38" s="35"/>
      <c r="AO38" s="35"/>
      <c r="AP38" s="35"/>
      <c r="AQ38" s="35"/>
      <c r="AR38" s="35">
        <v>1</v>
      </c>
      <c r="AS38" s="35"/>
      <c r="AT38" s="35"/>
      <c r="AU38" s="35">
        <v>1</v>
      </c>
      <c r="AV38" s="35"/>
      <c r="AW38" s="35"/>
      <c r="AX38" s="35"/>
      <c r="AY38" s="35">
        <v>1</v>
      </c>
      <c r="AZ38" s="35"/>
      <c r="BA38" s="35"/>
      <c r="BB38" s="35"/>
      <c r="BC38" s="35">
        <v>1</v>
      </c>
      <c r="BD38" s="35"/>
      <c r="BE38" s="35"/>
      <c r="BF38" s="35"/>
      <c r="BG38" s="35"/>
      <c r="BH38" s="35"/>
      <c r="BI38" s="35"/>
      <c r="BJ38" s="35"/>
      <c r="BK38" s="35">
        <v>1</v>
      </c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</row>
    <row r="39" spans="1:74" x14ac:dyDescent="0.35">
      <c r="A39" s="61">
        <v>74</v>
      </c>
      <c r="B39" s="40" t="s">
        <v>204</v>
      </c>
      <c r="C39" s="40" t="s">
        <v>178</v>
      </c>
      <c r="D39" s="40" t="s">
        <v>205</v>
      </c>
      <c r="E39" s="23">
        <v>30897</v>
      </c>
      <c r="F39" s="40" t="s">
        <v>2</v>
      </c>
      <c r="G39" s="31">
        <v>0.39583333333333331</v>
      </c>
      <c r="H39" s="31">
        <v>0.59484953703703702</v>
      </c>
      <c r="I39" s="31">
        <f t="shared" si="0"/>
        <v>0.19901620370370371</v>
      </c>
      <c r="J39" s="40">
        <f t="shared" si="1"/>
        <v>65</v>
      </c>
      <c r="K39" s="41" t="str">
        <f t="shared" si="2"/>
        <v>0</v>
      </c>
      <c r="L39" s="40">
        <f t="shared" si="3"/>
        <v>0</v>
      </c>
      <c r="M39" s="40">
        <f t="shared" si="5"/>
        <v>65</v>
      </c>
      <c r="N39" s="60">
        <v>11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>
        <v>1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>
        <v>1</v>
      </c>
      <c r="BB39" s="35">
        <v>1</v>
      </c>
      <c r="BC39" s="35"/>
      <c r="BD39" s="35">
        <v>1</v>
      </c>
      <c r="BE39" s="35">
        <v>1</v>
      </c>
      <c r="BF39" s="35"/>
      <c r="BG39" s="35"/>
      <c r="BH39" s="35"/>
      <c r="BI39" s="35">
        <v>1</v>
      </c>
      <c r="BJ39" s="35">
        <v>1</v>
      </c>
      <c r="BK39" s="35">
        <v>1</v>
      </c>
      <c r="BL39" s="35">
        <v>1</v>
      </c>
      <c r="BM39" s="35"/>
      <c r="BN39" s="35"/>
      <c r="BO39" s="35">
        <v>1</v>
      </c>
      <c r="BP39" s="35">
        <v>1</v>
      </c>
      <c r="BQ39" s="35">
        <v>1</v>
      </c>
      <c r="BR39" s="35">
        <v>1</v>
      </c>
      <c r="BS39" s="35">
        <v>1</v>
      </c>
      <c r="BT39" s="35">
        <v>1</v>
      </c>
      <c r="BU39" s="35"/>
      <c r="BV39" s="35"/>
    </row>
    <row r="40" spans="1:74" x14ac:dyDescent="0.35">
      <c r="A40" s="59">
        <v>25</v>
      </c>
      <c r="B40" s="40" t="s">
        <v>183</v>
      </c>
      <c r="C40" s="40" t="s">
        <v>178</v>
      </c>
      <c r="D40" s="28" t="s">
        <v>184</v>
      </c>
      <c r="E40" s="30">
        <v>30084</v>
      </c>
      <c r="F40" s="29" t="s">
        <v>2</v>
      </c>
      <c r="G40" s="31">
        <v>0.39583333333333331</v>
      </c>
      <c r="H40" s="31">
        <v>0.59126157407407409</v>
      </c>
      <c r="I40" s="31">
        <f t="shared" si="0"/>
        <v>0.19542824074074078</v>
      </c>
      <c r="J40" s="40">
        <f t="shared" si="1"/>
        <v>63</v>
      </c>
      <c r="K40" s="41" t="str">
        <f t="shared" si="2"/>
        <v>0</v>
      </c>
      <c r="L40" s="40">
        <f t="shared" si="3"/>
        <v>0</v>
      </c>
      <c r="M40" s="40">
        <f t="shared" si="5"/>
        <v>63</v>
      </c>
      <c r="N40" s="60">
        <v>12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>
        <v>1</v>
      </c>
      <c r="BC40" s="35"/>
      <c r="BD40" s="35"/>
      <c r="BE40" s="35">
        <v>1</v>
      </c>
      <c r="BF40" s="35">
        <v>1</v>
      </c>
      <c r="BG40" s="35"/>
      <c r="BH40" s="35">
        <v>1</v>
      </c>
      <c r="BI40" s="35">
        <v>1</v>
      </c>
      <c r="BJ40" s="35">
        <v>1</v>
      </c>
      <c r="BK40" s="35"/>
      <c r="BL40" s="35">
        <v>1</v>
      </c>
      <c r="BM40" s="35"/>
      <c r="BN40" s="35"/>
      <c r="BO40" s="35"/>
      <c r="BP40" s="35">
        <v>1</v>
      </c>
      <c r="BQ40" s="35">
        <v>1</v>
      </c>
      <c r="BR40" s="35">
        <v>1</v>
      </c>
      <c r="BS40" s="35">
        <v>1</v>
      </c>
      <c r="BT40" s="35">
        <v>1</v>
      </c>
      <c r="BU40" s="35"/>
      <c r="BV40" s="35"/>
    </row>
    <row r="41" spans="1:74" x14ac:dyDescent="0.35">
      <c r="A41" s="59">
        <v>30</v>
      </c>
      <c r="B41" s="40" t="s">
        <v>191</v>
      </c>
      <c r="C41" s="40" t="s">
        <v>178</v>
      </c>
      <c r="D41" s="28" t="s">
        <v>47</v>
      </c>
      <c r="E41" s="30">
        <v>19581</v>
      </c>
      <c r="F41" s="29" t="s">
        <v>2</v>
      </c>
      <c r="G41" s="31">
        <v>0.39583333333333331</v>
      </c>
      <c r="H41" s="31">
        <v>0.59930555555555554</v>
      </c>
      <c r="I41" s="31">
        <f t="shared" si="0"/>
        <v>0.20347222222222222</v>
      </c>
      <c r="J41" s="40">
        <f t="shared" si="1"/>
        <v>60</v>
      </c>
      <c r="K41" s="41" t="str">
        <f t="shared" si="2"/>
        <v>0</v>
      </c>
      <c r="L41" s="40">
        <f t="shared" si="3"/>
        <v>0</v>
      </c>
      <c r="M41" s="40">
        <f t="shared" si="5"/>
        <v>60</v>
      </c>
      <c r="N41" s="60">
        <v>13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>
        <v>1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>
        <v>1</v>
      </c>
      <c r="BC41" s="35"/>
      <c r="BD41" s="35"/>
      <c r="BE41" s="35">
        <v>1</v>
      </c>
      <c r="BF41" s="35"/>
      <c r="BG41" s="35"/>
      <c r="BH41" s="35"/>
      <c r="BI41" s="35">
        <v>1</v>
      </c>
      <c r="BJ41" s="35">
        <v>1</v>
      </c>
      <c r="BK41" s="35">
        <v>1</v>
      </c>
      <c r="BL41" s="35">
        <v>1</v>
      </c>
      <c r="BM41" s="35"/>
      <c r="BN41" s="35"/>
      <c r="BO41" s="35">
        <v>1</v>
      </c>
      <c r="BP41" s="35">
        <v>1</v>
      </c>
      <c r="BQ41" s="35">
        <v>1</v>
      </c>
      <c r="BR41" s="35">
        <v>1</v>
      </c>
      <c r="BS41" s="35">
        <v>1</v>
      </c>
      <c r="BT41" s="35">
        <v>1</v>
      </c>
      <c r="BU41" s="35"/>
      <c r="BV41" s="35"/>
    </row>
    <row r="42" spans="1:74" x14ac:dyDescent="0.35">
      <c r="A42" s="59">
        <v>31</v>
      </c>
      <c r="B42" s="40" t="s">
        <v>192</v>
      </c>
      <c r="C42" s="40" t="s">
        <v>178</v>
      </c>
      <c r="D42" s="28" t="s">
        <v>48</v>
      </c>
      <c r="E42" s="30">
        <v>22475</v>
      </c>
      <c r="F42" s="29" t="s">
        <v>2</v>
      </c>
      <c r="G42" s="31">
        <v>0.39583333333333331</v>
      </c>
      <c r="H42" s="31">
        <v>0.59930555555555554</v>
      </c>
      <c r="I42" s="31">
        <f t="shared" si="0"/>
        <v>0.20347222222222222</v>
      </c>
      <c r="J42" s="40">
        <f t="shared" si="1"/>
        <v>60</v>
      </c>
      <c r="K42" s="41" t="str">
        <f t="shared" si="2"/>
        <v>0</v>
      </c>
      <c r="L42" s="40">
        <f t="shared" si="3"/>
        <v>0</v>
      </c>
      <c r="M42" s="40">
        <f t="shared" si="5"/>
        <v>60</v>
      </c>
      <c r="N42" s="60">
        <v>13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>
        <v>1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>
        <v>1</v>
      </c>
      <c r="BC42" s="35"/>
      <c r="BD42" s="35"/>
      <c r="BE42" s="35">
        <v>1</v>
      </c>
      <c r="BF42" s="35"/>
      <c r="BG42" s="35"/>
      <c r="BH42" s="35"/>
      <c r="BI42" s="35">
        <v>1</v>
      </c>
      <c r="BJ42" s="35">
        <v>1</v>
      </c>
      <c r="BK42" s="35">
        <v>1</v>
      </c>
      <c r="BL42" s="35">
        <v>1</v>
      </c>
      <c r="BM42" s="35"/>
      <c r="BN42" s="35"/>
      <c r="BO42" s="35">
        <v>1</v>
      </c>
      <c r="BP42" s="35">
        <v>1</v>
      </c>
      <c r="BQ42" s="35">
        <v>1</v>
      </c>
      <c r="BR42" s="35">
        <v>1</v>
      </c>
      <c r="BS42" s="35">
        <v>1</v>
      </c>
      <c r="BT42" s="35">
        <v>1</v>
      </c>
      <c r="BU42" s="35"/>
      <c r="BV42" s="35"/>
    </row>
    <row r="43" spans="1:74" x14ac:dyDescent="0.35">
      <c r="A43" s="59">
        <v>23</v>
      </c>
      <c r="B43" s="40" t="s">
        <v>180</v>
      </c>
      <c r="C43" s="40" t="s">
        <v>178</v>
      </c>
      <c r="D43" s="28" t="s">
        <v>134</v>
      </c>
      <c r="E43" s="30">
        <v>32301</v>
      </c>
      <c r="F43" s="29" t="s">
        <v>2</v>
      </c>
      <c r="G43" s="31">
        <v>0.39583333333333331</v>
      </c>
      <c r="H43" s="31">
        <v>0.59930555555555554</v>
      </c>
      <c r="I43" s="31">
        <f t="shared" si="0"/>
        <v>0.20347222222222222</v>
      </c>
      <c r="J43" s="40">
        <f t="shared" si="1"/>
        <v>59</v>
      </c>
      <c r="K43" s="41" t="str">
        <f t="shared" si="2"/>
        <v>0</v>
      </c>
      <c r="L43" s="40">
        <f t="shared" si="3"/>
        <v>0</v>
      </c>
      <c r="M43" s="40">
        <f t="shared" si="5"/>
        <v>59</v>
      </c>
      <c r="N43" s="60">
        <v>15</v>
      </c>
      <c r="O43" s="35">
        <v>1</v>
      </c>
      <c r="P43" s="35">
        <v>1</v>
      </c>
      <c r="Q43" s="35">
        <v>1</v>
      </c>
      <c r="R43" s="35">
        <v>1</v>
      </c>
      <c r="S43" s="35"/>
      <c r="T43" s="35"/>
      <c r="U43" s="35"/>
      <c r="V43" s="35"/>
      <c r="W43" s="35"/>
      <c r="X43" s="35">
        <v>1</v>
      </c>
      <c r="Y43" s="35"/>
      <c r="Z43" s="35"/>
      <c r="AA43" s="35"/>
      <c r="AB43" s="35"/>
      <c r="AC43" s="35"/>
      <c r="AD43" s="35"/>
      <c r="AE43" s="35"/>
      <c r="AF43" s="35">
        <v>1</v>
      </c>
      <c r="AG43" s="35"/>
      <c r="AH43" s="35"/>
      <c r="AI43" s="35"/>
      <c r="AJ43" s="35"/>
      <c r="AK43" s="35"/>
      <c r="AL43" s="35"/>
      <c r="AM43" s="35"/>
      <c r="AN43" s="35">
        <v>1</v>
      </c>
      <c r="AO43" s="35"/>
      <c r="AP43" s="35"/>
      <c r="AQ43" s="35"/>
      <c r="AR43" s="35">
        <v>1</v>
      </c>
      <c r="AS43" s="35"/>
      <c r="AT43" s="35"/>
      <c r="AU43" s="35"/>
      <c r="AV43" s="35"/>
      <c r="AW43" s="35"/>
      <c r="AX43" s="35"/>
      <c r="AY43" s="35">
        <v>1</v>
      </c>
      <c r="AZ43" s="35"/>
      <c r="BA43" s="35"/>
      <c r="BB43" s="35"/>
      <c r="BC43" s="35">
        <v>1</v>
      </c>
      <c r="BD43" s="35"/>
      <c r="BE43" s="35"/>
      <c r="BF43" s="35"/>
      <c r="BG43" s="35">
        <v>1</v>
      </c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</row>
    <row r="44" spans="1:74" x14ac:dyDescent="0.35">
      <c r="A44" s="59">
        <v>33</v>
      </c>
      <c r="B44" s="40" t="s">
        <v>193</v>
      </c>
      <c r="C44" s="40" t="s">
        <v>178</v>
      </c>
      <c r="D44" s="28" t="s">
        <v>194</v>
      </c>
      <c r="E44" s="30">
        <v>30005</v>
      </c>
      <c r="F44" s="29" t="s">
        <v>2</v>
      </c>
      <c r="G44" s="31">
        <v>0.39583333333333331</v>
      </c>
      <c r="H44" s="31">
        <v>0.5444444444444444</v>
      </c>
      <c r="I44" s="31">
        <f t="shared" si="0"/>
        <v>0.14861111111111108</v>
      </c>
      <c r="J44" s="40">
        <f t="shared" si="1"/>
        <v>7</v>
      </c>
      <c r="K44" s="41" t="str">
        <f t="shared" si="2"/>
        <v>0</v>
      </c>
      <c r="L44" s="40">
        <f t="shared" si="3"/>
        <v>0</v>
      </c>
      <c r="M44" s="40">
        <f t="shared" si="5"/>
        <v>7</v>
      </c>
      <c r="N44" s="60">
        <v>16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>
        <v>1</v>
      </c>
      <c r="AZ44" s="35"/>
      <c r="BA44" s="35"/>
      <c r="BB44" s="35"/>
      <c r="BC44" s="35">
        <v>1</v>
      </c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</row>
    <row r="45" spans="1:74" x14ac:dyDescent="0.35">
      <c r="A45" s="59">
        <v>37</v>
      </c>
      <c r="B45" s="40" t="s">
        <v>201</v>
      </c>
      <c r="C45" s="40" t="s">
        <v>178</v>
      </c>
      <c r="D45" s="28" t="s">
        <v>202</v>
      </c>
      <c r="E45" s="30">
        <v>26227</v>
      </c>
      <c r="F45" s="29" t="s">
        <v>206</v>
      </c>
      <c r="G45" s="31">
        <v>0.39583333333333331</v>
      </c>
      <c r="H45" s="31">
        <v>0.64351851851851849</v>
      </c>
      <c r="I45" s="31">
        <f t="shared" si="0"/>
        <v>0.24768518518518517</v>
      </c>
      <c r="J45" s="40">
        <f t="shared" si="1"/>
        <v>66</v>
      </c>
      <c r="K45" s="41">
        <f t="shared" si="2"/>
        <v>3.9351851851851832E-2</v>
      </c>
      <c r="L45" s="40">
        <f t="shared" si="3"/>
        <v>57</v>
      </c>
      <c r="M45" s="40" t="s">
        <v>296</v>
      </c>
      <c r="N45" s="60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>
        <v>1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>
        <v>1</v>
      </c>
      <c r="BC45" s="35"/>
      <c r="BD45" s="35">
        <v>1</v>
      </c>
      <c r="BE45" s="35"/>
      <c r="BF45" s="35">
        <v>1</v>
      </c>
      <c r="BG45" s="35"/>
      <c r="BH45" s="35">
        <v>1</v>
      </c>
      <c r="BI45" s="35">
        <v>1</v>
      </c>
      <c r="BJ45" s="35"/>
      <c r="BK45" s="35">
        <v>1</v>
      </c>
      <c r="BL45" s="35">
        <v>1</v>
      </c>
      <c r="BM45" s="35"/>
      <c r="BN45" s="35"/>
      <c r="BO45" s="35">
        <v>1</v>
      </c>
      <c r="BP45" s="35">
        <v>1</v>
      </c>
      <c r="BQ45" s="35">
        <v>1</v>
      </c>
      <c r="BR45" s="35">
        <v>1</v>
      </c>
      <c r="BS45" s="35">
        <v>1</v>
      </c>
      <c r="BT45" s="35">
        <v>1</v>
      </c>
      <c r="BU45" s="35"/>
      <c r="BV45" s="35"/>
    </row>
    <row r="46" spans="1:74" ht="15" thickBot="1" x14ac:dyDescent="0.4">
      <c r="A46" s="66"/>
      <c r="B46" s="44"/>
      <c r="C46" s="44"/>
      <c r="D46" s="44"/>
      <c r="E46" s="45"/>
      <c r="F46" s="44"/>
      <c r="G46" s="67"/>
      <c r="H46" s="67"/>
      <c r="I46" s="67"/>
      <c r="J46" s="68"/>
      <c r="K46" s="68"/>
      <c r="L46" s="68"/>
      <c r="M46" s="68"/>
      <c r="N46" s="69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</row>
    <row r="47" spans="1:74" ht="15" customHeight="1" thickBot="1" x14ac:dyDescent="0.4">
      <c r="A47" s="106" t="s">
        <v>43</v>
      </c>
      <c r="B47" s="107"/>
      <c r="C47" s="107"/>
      <c r="D47" s="107"/>
      <c r="E47" s="107"/>
      <c r="F47" s="107"/>
      <c r="G47" s="74"/>
      <c r="H47" s="74"/>
      <c r="I47" s="74"/>
      <c r="J47" s="77"/>
      <c r="K47" s="78"/>
      <c r="L47" s="79"/>
      <c r="M47" s="79"/>
      <c r="N47" s="80"/>
      <c r="O47" s="75"/>
      <c r="P47" s="75"/>
      <c r="Q47" s="75"/>
      <c r="R47" s="75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</row>
    <row r="48" spans="1:74" ht="15" customHeight="1" x14ac:dyDescent="0.35">
      <c r="A48" s="108">
        <v>39</v>
      </c>
      <c r="B48" s="100" t="s">
        <v>209</v>
      </c>
      <c r="C48" s="70" t="s">
        <v>50</v>
      </c>
      <c r="D48" s="71" t="s">
        <v>210</v>
      </c>
      <c r="E48" s="72">
        <v>35461</v>
      </c>
      <c r="F48" s="73" t="s">
        <v>2</v>
      </c>
      <c r="G48" s="109">
        <v>0.39583333333333331</v>
      </c>
      <c r="H48" s="109">
        <v>0.6118055555555556</v>
      </c>
      <c r="I48" s="103">
        <f>H48-G48</f>
        <v>0.21597222222222229</v>
      </c>
      <c r="J48" s="100">
        <f t="shared" ref="J48:J56" si="6">SUMPRODUCT(O$6:BV$6,O48:BV48)</f>
        <v>33</v>
      </c>
      <c r="K48" s="103">
        <f t="shared" ref="K48:K56" si="7">IF(I48-$C$6&lt;0,"0",I48-$C$6)</f>
        <v>7.638888888888945E-3</v>
      </c>
      <c r="L48" s="100">
        <f t="shared" ref="L48:L54" si="8">ROUNDUP(K48*1440,0)</f>
        <v>12</v>
      </c>
      <c r="M48" s="100">
        <f t="shared" ref="M48:M54" si="9">J48-L48</f>
        <v>21</v>
      </c>
      <c r="N48" s="101">
        <v>4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>
        <v>1</v>
      </c>
      <c r="BF48" s="100"/>
      <c r="BG48" s="100"/>
      <c r="BH48" s="100"/>
      <c r="BI48" s="100"/>
      <c r="BJ48" s="100">
        <v>1</v>
      </c>
      <c r="BK48" s="100">
        <v>1</v>
      </c>
      <c r="BL48" s="100"/>
      <c r="BM48" s="100"/>
      <c r="BN48" s="100"/>
      <c r="BO48" s="100">
        <v>1</v>
      </c>
      <c r="BP48" s="100"/>
      <c r="BQ48" s="100"/>
      <c r="BR48" s="100">
        <v>1</v>
      </c>
      <c r="BS48" s="100">
        <v>1</v>
      </c>
      <c r="BT48" s="100">
        <v>1</v>
      </c>
      <c r="BU48" s="100"/>
      <c r="BV48" s="100"/>
    </row>
    <row r="49" spans="1:74" ht="15" customHeight="1" x14ac:dyDescent="0.35">
      <c r="A49" s="99"/>
      <c r="B49" s="94" t="s">
        <v>209</v>
      </c>
      <c r="C49" s="13" t="s">
        <v>50</v>
      </c>
      <c r="D49" s="39" t="s">
        <v>211</v>
      </c>
      <c r="E49" s="14">
        <v>44764</v>
      </c>
      <c r="F49" s="12" t="s">
        <v>2</v>
      </c>
      <c r="G49" s="96">
        <v>0.39583333333333331</v>
      </c>
      <c r="H49" s="96">
        <v>0.39583333333333331</v>
      </c>
      <c r="I49" s="95">
        <v>0.39583333333333331</v>
      </c>
      <c r="J49" s="94">
        <f t="shared" si="6"/>
        <v>0</v>
      </c>
      <c r="K49" s="95">
        <f t="shared" si="7"/>
        <v>0.18749999999999997</v>
      </c>
      <c r="L49" s="94">
        <f t="shared" si="8"/>
        <v>270</v>
      </c>
      <c r="M49" s="94">
        <f t="shared" si="9"/>
        <v>-270</v>
      </c>
      <c r="N49" s="102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</row>
    <row r="50" spans="1:74" ht="15" customHeight="1" x14ac:dyDescent="0.35">
      <c r="A50" s="99"/>
      <c r="B50" s="94" t="s">
        <v>209</v>
      </c>
      <c r="C50" s="13" t="s">
        <v>50</v>
      </c>
      <c r="D50" s="39" t="s">
        <v>212</v>
      </c>
      <c r="E50" s="14">
        <v>32035</v>
      </c>
      <c r="F50" s="12" t="s">
        <v>2</v>
      </c>
      <c r="G50" s="96">
        <v>0.39583333333333331</v>
      </c>
      <c r="H50" s="96">
        <v>0.39583333333333331</v>
      </c>
      <c r="I50" s="95">
        <v>0.39583333333333331</v>
      </c>
      <c r="J50" s="94">
        <f t="shared" si="6"/>
        <v>0</v>
      </c>
      <c r="K50" s="95">
        <f t="shared" si="7"/>
        <v>0.18749999999999997</v>
      </c>
      <c r="L50" s="94">
        <f t="shared" si="8"/>
        <v>270</v>
      </c>
      <c r="M50" s="94">
        <f t="shared" si="9"/>
        <v>-270</v>
      </c>
      <c r="N50" s="102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</row>
    <row r="51" spans="1:74" ht="15" customHeight="1" x14ac:dyDescent="0.35">
      <c r="A51" s="99">
        <v>40</v>
      </c>
      <c r="B51" s="94" t="s">
        <v>213</v>
      </c>
      <c r="C51" s="13" t="s">
        <v>50</v>
      </c>
      <c r="D51" s="39" t="s">
        <v>51</v>
      </c>
      <c r="E51" s="14">
        <v>31730</v>
      </c>
      <c r="F51" s="12" t="s">
        <v>2</v>
      </c>
      <c r="G51" s="96">
        <v>0.39583333333333331</v>
      </c>
      <c r="H51" s="96">
        <v>0.59346064814814814</v>
      </c>
      <c r="I51" s="95">
        <f>H51-G51</f>
        <v>0.19762731481481483</v>
      </c>
      <c r="J51" s="94">
        <f t="shared" si="6"/>
        <v>46</v>
      </c>
      <c r="K51" s="95" t="str">
        <f t="shared" si="7"/>
        <v>0</v>
      </c>
      <c r="L51" s="94">
        <f t="shared" si="8"/>
        <v>0</v>
      </c>
      <c r="M51" s="94">
        <f t="shared" si="9"/>
        <v>46</v>
      </c>
      <c r="N51" s="90">
        <v>1</v>
      </c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>
        <v>1</v>
      </c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>
        <v>1</v>
      </c>
      <c r="BC51" s="94"/>
      <c r="BD51" s="94"/>
      <c r="BE51" s="94">
        <v>1</v>
      </c>
      <c r="BF51" s="94"/>
      <c r="BG51" s="94"/>
      <c r="BH51" s="94"/>
      <c r="BI51" s="94">
        <v>1</v>
      </c>
      <c r="BJ51" s="94"/>
      <c r="BK51" s="94">
        <v>1</v>
      </c>
      <c r="BL51" s="94"/>
      <c r="BM51" s="94"/>
      <c r="BN51" s="94"/>
      <c r="BO51" s="94">
        <v>1</v>
      </c>
      <c r="BP51" s="94">
        <v>1</v>
      </c>
      <c r="BQ51" s="94">
        <v>1</v>
      </c>
      <c r="BR51" s="94"/>
      <c r="BS51" s="94">
        <v>1</v>
      </c>
      <c r="BT51" s="94">
        <v>1</v>
      </c>
      <c r="BU51" s="94"/>
      <c r="BV51" s="94"/>
    </row>
    <row r="52" spans="1:74" ht="15" customHeight="1" x14ac:dyDescent="0.35">
      <c r="A52" s="99"/>
      <c r="B52" s="94"/>
      <c r="C52" s="13" t="s">
        <v>50</v>
      </c>
      <c r="D52" s="39" t="s">
        <v>52</v>
      </c>
      <c r="E52" s="14">
        <v>40072</v>
      </c>
      <c r="F52" s="12" t="s">
        <v>2</v>
      </c>
      <c r="G52" s="96">
        <v>0.39583333333333331</v>
      </c>
      <c r="H52" s="96">
        <v>0.39583333333333331</v>
      </c>
      <c r="I52" s="95">
        <v>0.19866898148148149</v>
      </c>
      <c r="J52" s="94">
        <f t="shared" si="6"/>
        <v>0</v>
      </c>
      <c r="K52" s="95" t="str">
        <f t="shared" si="7"/>
        <v>0</v>
      </c>
      <c r="L52" s="94">
        <f t="shared" si="8"/>
        <v>0</v>
      </c>
      <c r="M52" s="94">
        <f t="shared" si="9"/>
        <v>0</v>
      </c>
      <c r="N52" s="90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</row>
    <row r="53" spans="1:74" ht="15" customHeight="1" x14ac:dyDescent="0.35">
      <c r="A53" s="99">
        <v>41</v>
      </c>
      <c r="B53" s="94" t="s">
        <v>214</v>
      </c>
      <c r="C53" s="13" t="s">
        <v>50</v>
      </c>
      <c r="D53" s="39" t="s">
        <v>94</v>
      </c>
      <c r="E53" s="14">
        <v>29915</v>
      </c>
      <c r="F53" s="12" t="s">
        <v>2</v>
      </c>
      <c r="G53" s="96">
        <v>0.39583333333333331</v>
      </c>
      <c r="H53" s="96">
        <v>0.5995949074074074</v>
      </c>
      <c r="I53" s="95">
        <f t="shared" ref="I53" si="10">H53-G53</f>
        <v>0.20376157407407408</v>
      </c>
      <c r="J53" s="94">
        <f t="shared" si="6"/>
        <v>28</v>
      </c>
      <c r="K53" s="95" t="str">
        <f t="shared" si="7"/>
        <v>0</v>
      </c>
      <c r="L53" s="94">
        <f t="shared" si="8"/>
        <v>0</v>
      </c>
      <c r="M53" s="94">
        <f t="shared" si="9"/>
        <v>28</v>
      </c>
      <c r="N53" s="90">
        <v>2</v>
      </c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>
        <v>1</v>
      </c>
      <c r="AO53" s="94"/>
      <c r="AP53" s="94"/>
      <c r="AQ53" s="94"/>
      <c r="AR53" s="94">
        <v>1</v>
      </c>
      <c r="AS53" s="94">
        <v>1</v>
      </c>
      <c r="AT53" s="94"/>
      <c r="AU53" s="94">
        <v>1</v>
      </c>
      <c r="AV53" s="94"/>
      <c r="AW53" s="94"/>
      <c r="AX53" s="94"/>
      <c r="AY53" s="94">
        <v>1</v>
      </c>
      <c r="AZ53" s="94">
        <v>1</v>
      </c>
      <c r="BA53" s="94"/>
      <c r="BB53" s="94"/>
      <c r="BC53" s="94">
        <v>1</v>
      </c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</row>
    <row r="54" spans="1:74" ht="15" customHeight="1" x14ac:dyDescent="0.35">
      <c r="A54" s="99"/>
      <c r="B54" s="94" t="s">
        <v>215</v>
      </c>
      <c r="C54" s="13" t="s">
        <v>50</v>
      </c>
      <c r="D54" s="39" t="s">
        <v>95</v>
      </c>
      <c r="E54" s="14">
        <v>31777</v>
      </c>
      <c r="F54" s="12" t="s">
        <v>2</v>
      </c>
      <c r="G54" s="96">
        <v>0.39583333333333331</v>
      </c>
      <c r="H54" s="96">
        <v>0.39583333333333331</v>
      </c>
      <c r="I54" s="95">
        <v>0.24033564814814801</v>
      </c>
      <c r="J54" s="94">
        <f t="shared" si="6"/>
        <v>0</v>
      </c>
      <c r="K54" s="95">
        <f t="shared" si="7"/>
        <v>3.2002314814814664E-2</v>
      </c>
      <c r="L54" s="94">
        <f t="shared" si="8"/>
        <v>47</v>
      </c>
      <c r="M54" s="94">
        <f t="shared" si="9"/>
        <v>-47</v>
      </c>
      <c r="N54" s="90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</row>
    <row r="55" spans="1:74" x14ac:dyDescent="0.35">
      <c r="A55" s="99"/>
      <c r="B55" s="94" t="s">
        <v>215</v>
      </c>
      <c r="C55" s="13" t="s">
        <v>50</v>
      </c>
      <c r="D55" s="39" t="s">
        <v>96</v>
      </c>
      <c r="E55" s="14">
        <v>44534</v>
      </c>
      <c r="F55" s="12" t="s">
        <v>2</v>
      </c>
      <c r="G55" s="96">
        <v>0.39583333333333331</v>
      </c>
      <c r="H55" s="96">
        <v>0.39583333333333331</v>
      </c>
      <c r="I55" s="95">
        <f t="shared" ref="I55:I61" si="11">H55-G55</f>
        <v>0</v>
      </c>
      <c r="J55" s="94">
        <f t="shared" si="6"/>
        <v>0</v>
      </c>
      <c r="K55" s="95" t="str">
        <f t="shared" si="7"/>
        <v>0</v>
      </c>
      <c r="L55" s="94">
        <f t="shared" ref="L55:L56" si="12">ROUNDUP(K55*1440,0)</f>
        <v>0</v>
      </c>
      <c r="M55" s="94">
        <f t="shared" ref="M55:M56" si="13">J55-L55</f>
        <v>0</v>
      </c>
      <c r="N55" s="90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</row>
    <row r="56" spans="1:74" x14ac:dyDescent="0.35">
      <c r="A56" s="99">
        <v>42</v>
      </c>
      <c r="B56" s="94" t="s">
        <v>216</v>
      </c>
      <c r="C56" s="13" t="s">
        <v>50</v>
      </c>
      <c r="D56" s="39" t="s">
        <v>217</v>
      </c>
      <c r="E56" s="14">
        <v>29751</v>
      </c>
      <c r="F56" s="12" t="s">
        <v>2</v>
      </c>
      <c r="G56" s="96">
        <v>0.39583333333333331</v>
      </c>
      <c r="H56" s="96">
        <v>0.61030092592592589</v>
      </c>
      <c r="I56" s="95">
        <f t="shared" si="11"/>
        <v>0.21446759259259257</v>
      </c>
      <c r="J56" s="94">
        <f t="shared" si="6"/>
        <v>33</v>
      </c>
      <c r="K56" s="95">
        <f t="shared" si="7"/>
        <v>6.1342592592592282E-3</v>
      </c>
      <c r="L56" s="94">
        <f t="shared" si="12"/>
        <v>9</v>
      </c>
      <c r="M56" s="94">
        <f t="shared" si="13"/>
        <v>24</v>
      </c>
      <c r="N56" s="90">
        <v>3</v>
      </c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>
        <v>1</v>
      </c>
      <c r="BF56" s="94"/>
      <c r="BG56" s="94"/>
      <c r="BH56" s="94"/>
      <c r="BI56" s="94"/>
      <c r="BJ56" s="94">
        <v>1</v>
      </c>
      <c r="BK56" s="94">
        <v>1</v>
      </c>
      <c r="BL56" s="94"/>
      <c r="BM56" s="94"/>
      <c r="BN56" s="94"/>
      <c r="BO56" s="94">
        <v>1</v>
      </c>
      <c r="BP56" s="94"/>
      <c r="BQ56" s="94"/>
      <c r="BR56" s="94">
        <v>1</v>
      </c>
      <c r="BS56" s="94">
        <v>1</v>
      </c>
      <c r="BT56" s="94">
        <v>1</v>
      </c>
      <c r="BU56" s="94"/>
      <c r="BV56" s="94"/>
    </row>
    <row r="57" spans="1:74" x14ac:dyDescent="0.35">
      <c r="A57" s="99"/>
      <c r="B57" s="94" t="s">
        <v>216</v>
      </c>
      <c r="C57" s="13" t="s">
        <v>50</v>
      </c>
      <c r="D57" s="39" t="s">
        <v>218</v>
      </c>
      <c r="E57" s="14">
        <v>31317</v>
      </c>
      <c r="F57" s="12" t="s">
        <v>2</v>
      </c>
      <c r="G57" s="96">
        <v>0.39583333333333331</v>
      </c>
      <c r="H57" s="96">
        <v>0.39583333333333331</v>
      </c>
      <c r="I57" s="95">
        <v>0.24033564814814801</v>
      </c>
      <c r="J57" s="94"/>
      <c r="K57" s="95"/>
      <c r="L57" s="94"/>
      <c r="M57" s="94"/>
      <c r="N57" s="90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</row>
    <row r="58" spans="1:74" x14ac:dyDescent="0.35">
      <c r="A58" s="99"/>
      <c r="B58" s="94" t="s">
        <v>216</v>
      </c>
      <c r="C58" s="13" t="s">
        <v>50</v>
      </c>
      <c r="D58" s="39" t="s">
        <v>219</v>
      </c>
      <c r="E58" s="14">
        <v>42503</v>
      </c>
      <c r="F58" s="12" t="s">
        <v>2</v>
      </c>
      <c r="G58" s="96">
        <v>0.39583333333333331</v>
      </c>
      <c r="H58" s="96">
        <v>0.39583333333333331</v>
      </c>
      <c r="I58" s="95">
        <f t="shared" si="11"/>
        <v>0</v>
      </c>
      <c r="J58" s="94"/>
      <c r="K58" s="95"/>
      <c r="L58" s="94"/>
      <c r="M58" s="94"/>
      <c r="N58" s="90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</row>
    <row r="59" spans="1:74" x14ac:dyDescent="0.35">
      <c r="A59" s="97">
        <v>43</v>
      </c>
      <c r="B59" s="86" t="s">
        <v>220</v>
      </c>
      <c r="C59" s="28" t="s">
        <v>221</v>
      </c>
      <c r="D59" s="32" t="s">
        <v>222</v>
      </c>
      <c r="E59" s="30">
        <v>31957</v>
      </c>
      <c r="F59" s="29" t="s">
        <v>2</v>
      </c>
      <c r="G59" s="92">
        <v>0.39583333333333331</v>
      </c>
      <c r="H59" s="92">
        <v>0.48203703703703704</v>
      </c>
      <c r="I59" s="88">
        <f t="shared" si="11"/>
        <v>8.6203703703703727E-2</v>
      </c>
      <c r="J59" s="86">
        <f t="shared" ref="J59:J66" si="14">SUMPRODUCT(O$6:BV$6,O59:BV59)</f>
        <v>3</v>
      </c>
      <c r="K59" s="88" t="str">
        <f t="shared" ref="K59:K66" si="15">IF(I59-$C$6&lt;0,"0",I59-$C$6)</f>
        <v>0</v>
      </c>
      <c r="L59" s="86">
        <f t="shared" ref="L59:L63" si="16">ROUNDUP(K59*1440,0)</f>
        <v>0</v>
      </c>
      <c r="M59" s="86">
        <f t="shared" ref="M59:M63" si="17">J59-L59</f>
        <v>3</v>
      </c>
      <c r="N59" s="90">
        <v>3</v>
      </c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>
        <v>1</v>
      </c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</row>
    <row r="60" spans="1:74" x14ac:dyDescent="0.35">
      <c r="A60" s="97"/>
      <c r="B60" s="86" t="s">
        <v>220</v>
      </c>
      <c r="C60" s="28" t="s">
        <v>221</v>
      </c>
      <c r="D60" s="32" t="s">
        <v>223</v>
      </c>
      <c r="E60" s="30">
        <v>32198</v>
      </c>
      <c r="F60" s="29" t="s">
        <v>2</v>
      </c>
      <c r="G60" s="92">
        <v>0.39583333333333331</v>
      </c>
      <c r="H60" s="92">
        <v>0.39583333333333331</v>
      </c>
      <c r="I60" s="88">
        <v>0.24033564814814801</v>
      </c>
      <c r="J60" s="86">
        <f t="shared" si="14"/>
        <v>0</v>
      </c>
      <c r="K60" s="88">
        <f t="shared" si="15"/>
        <v>3.2002314814814664E-2</v>
      </c>
      <c r="L60" s="86">
        <f t="shared" si="16"/>
        <v>47</v>
      </c>
      <c r="M60" s="86">
        <f t="shared" si="17"/>
        <v>-47</v>
      </c>
      <c r="N60" s="90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</row>
    <row r="61" spans="1:74" x14ac:dyDescent="0.35">
      <c r="A61" s="97"/>
      <c r="B61" s="86" t="s">
        <v>220</v>
      </c>
      <c r="C61" s="28" t="s">
        <v>221</v>
      </c>
      <c r="D61" s="32" t="s">
        <v>224</v>
      </c>
      <c r="E61" s="30">
        <v>42099</v>
      </c>
      <c r="F61" s="29" t="s">
        <v>2</v>
      </c>
      <c r="G61" s="92">
        <v>0.39583333333333331</v>
      </c>
      <c r="H61" s="92">
        <v>0.39583333333333331</v>
      </c>
      <c r="I61" s="88">
        <f t="shared" si="11"/>
        <v>0</v>
      </c>
      <c r="J61" s="86">
        <f t="shared" si="14"/>
        <v>0</v>
      </c>
      <c r="K61" s="88" t="str">
        <f t="shared" si="15"/>
        <v>0</v>
      </c>
      <c r="L61" s="86">
        <f t="shared" si="16"/>
        <v>0</v>
      </c>
      <c r="M61" s="86">
        <f t="shared" si="17"/>
        <v>0</v>
      </c>
      <c r="N61" s="90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</row>
    <row r="62" spans="1:74" x14ac:dyDescent="0.35">
      <c r="A62" s="97">
        <v>44</v>
      </c>
      <c r="B62" s="86" t="s">
        <v>225</v>
      </c>
      <c r="C62" s="28" t="s">
        <v>221</v>
      </c>
      <c r="D62" s="32" t="s">
        <v>55</v>
      </c>
      <c r="E62" s="30">
        <v>32152</v>
      </c>
      <c r="F62" s="29" t="s">
        <v>2</v>
      </c>
      <c r="G62" s="92">
        <v>0.39583333333333331</v>
      </c>
      <c r="H62" s="92">
        <v>0.59260416666666671</v>
      </c>
      <c r="I62" s="88">
        <f>H62-G62</f>
        <v>0.19677083333333339</v>
      </c>
      <c r="J62" s="86">
        <f t="shared" si="14"/>
        <v>39</v>
      </c>
      <c r="K62" s="88" t="str">
        <f t="shared" si="15"/>
        <v>0</v>
      </c>
      <c r="L62" s="86">
        <f t="shared" si="16"/>
        <v>0</v>
      </c>
      <c r="M62" s="86">
        <f t="shared" si="17"/>
        <v>39</v>
      </c>
      <c r="N62" s="90">
        <v>2</v>
      </c>
      <c r="O62" s="86"/>
      <c r="P62" s="86"/>
      <c r="Q62" s="86">
        <v>1</v>
      </c>
      <c r="R62" s="86">
        <v>1</v>
      </c>
      <c r="S62" s="86">
        <v>1</v>
      </c>
      <c r="T62" s="86"/>
      <c r="U62" s="86"/>
      <c r="V62" s="86"/>
      <c r="W62" s="86"/>
      <c r="X62" s="86">
        <v>1</v>
      </c>
      <c r="Y62" s="86"/>
      <c r="Z62" s="86"/>
      <c r="AA62" s="86"/>
      <c r="AB62" s="86"/>
      <c r="AC62" s="86"/>
      <c r="AD62" s="86"/>
      <c r="AE62" s="86"/>
      <c r="AF62" s="86">
        <v>1</v>
      </c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>
        <v>1</v>
      </c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</row>
    <row r="63" spans="1:74" x14ac:dyDescent="0.35">
      <c r="A63" s="97"/>
      <c r="B63" s="86" t="s">
        <v>225</v>
      </c>
      <c r="C63" s="28" t="s">
        <v>221</v>
      </c>
      <c r="D63" s="32" t="s">
        <v>226</v>
      </c>
      <c r="E63" s="30">
        <v>41726</v>
      </c>
      <c r="F63" s="29" t="s">
        <v>2</v>
      </c>
      <c r="G63" s="92">
        <v>0.39583333333333331</v>
      </c>
      <c r="H63" s="92">
        <v>0.39583333333333331</v>
      </c>
      <c r="I63" s="88">
        <v>0.19866898148148149</v>
      </c>
      <c r="J63" s="86">
        <f t="shared" si="14"/>
        <v>0</v>
      </c>
      <c r="K63" s="88" t="str">
        <f t="shared" si="15"/>
        <v>0</v>
      </c>
      <c r="L63" s="86">
        <f t="shared" si="16"/>
        <v>0</v>
      </c>
      <c r="M63" s="86">
        <f t="shared" si="17"/>
        <v>0</v>
      </c>
      <c r="N63" s="90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</row>
    <row r="64" spans="1:74" x14ac:dyDescent="0.35">
      <c r="A64" s="97">
        <v>45</v>
      </c>
      <c r="B64" s="86" t="s">
        <v>227</v>
      </c>
      <c r="C64" s="28" t="s">
        <v>221</v>
      </c>
      <c r="D64" s="32" t="s">
        <v>228</v>
      </c>
      <c r="E64" s="30">
        <v>29054</v>
      </c>
      <c r="F64" s="29" t="s">
        <v>2</v>
      </c>
      <c r="G64" s="92">
        <v>0.39583333333333331</v>
      </c>
      <c r="H64" s="92">
        <v>0.60150462962962969</v>
      </c>
      <c r="I64" s="88">
        <f t="shared" ref="I64:I66" si="18">H64-G64</f>
        <v>0.20567129629629638</v>
      </c>
      <c r="J64" s="86">
        <f t="shared" si="14"/>
        <v>43</v>
      </c>
      <c r="K64" s="88" t="str">
        <f t="shared" si="15"/>
        <v>0</v>
      </c>
      <c r="L64" s="86">
        <f t="shared" ref="L64:L66" si="19">ROUNDUP(K64*1440,0)</f>
        <v>0</v>
      </c>
      <c r="M64" s="86">
        <f t="shared" ref="M64:M66" si="20">J64-L64</f>
        <v>43</v>
      </c>
      <c r="N64" s="90">
        <v>1</v>
      </c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>
        <v>1</v>
      </c>
      <c r="BF64" s="86"/>
      <c r="BG64" s="86"/>
      <c r="BH64" s="86"/>
      <c r="BI64" s="86">
        <v>1</v>
      </c>
      <c r="BJ64" s="86"/>
      <c r="BK64" s="86">
        <v>1</v>
      </c>
      <c r="BL64" s="86"/>
      <c r="BM64" s="86"/>
      <c r="BN64" s="86"/>
      <c r="BO64" s="86">
        <v>1</v>
      </c>
      <c r="BP64" s="86">
        <v>1</v>
      </c>
      <c r="BQ64" s="86">
        <v>1</v>
      </c>
      <c r="BR64" s="86">
        <v>1</v>
      </c>
      <c r="BS64" s="86">
        <v>1</v>
      </c>
      <c r="BT64" s="86">
        <v>1</v>
      </c>
      <c r="BU64" s="86"/>
      <c r="BV64" s="86"/>
    </row>
    <row r="65" spans="1:74" x14ac:dyDescent="0.35">
      <c r="A65" s="97"/>
      <c r="B65" s="86" t="s">
        <v>227</v>
      </c>
      <c r="C65" s="28" t="s">
        <v>221</v>
      </c>
      <c r="D65" s="32" t="s">
        <v>229</v>
      </c>
      <c r="E65" s="30">
        <v>29094</v>
      </c>
      <c r="F65" s="29" t="s">
        <v>2</v>
      </c>
      <c r="G65" s="92">
        <v>0.39583333333333331</v>
      </c>
      <c r="H65" s="92">
        <v>0.39583333333333331</v>
      </c>
      <c r="I65" s="88">
        <v>0.24033564814814801</v>
      </c>
      <c r="J65" s="86">
        <f t="shared" si="14"/>
        <v>0</v>
      </c>
      <c r="K65" s="88">
        <f t="shared" si="15"/>
        <v>3.2002314814814664E-2</v>
      </c>
      <c r="L65" s="86">
        <f t="shared" si="19"/>
        <v>47</v>
      </c>
      <c r="M65" s="86">
        <f t="shared" si="20"/>
        <v>-47</v>
      </c>
      <c r="N65" s="90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</row>
    <row r="66" spans="1:74" ht="15" thickBot="1" x14ac:dyDescent="0.4">
      <c r="A66" s="98"/>
      <c r="B66" s="87" t="s">
        <v>227</v>
      </c>
      <c r="C66" s="62" t="s">
        <v>221</v>
      </c>
      <c r="D66" s="63" t="s">
        <v>230</v>
      </c>
      <c r="E66" s="64">
        <v>41634</v>
      </c>
      <c r="F66" s="65" t="s">
        <v>2</v>
      </c>
      <c r="G66" s="93">
        <v>0.39583333333333331</v>
      </c>
      <c r="H66" s="93">
        <v>0.39583333333333331</v>
      </c>
      <c r="I66" s="89">
        <f t="shared" si="18"/>
        <v>0</v>
      </c>
      <c r="J66" s="87">
        <f t="shared" si="14"/>
        <v>0</v>
      </c>
      <c r="K66" s="89" t="str">
        <f t="shared" si="15"/>
        <v>0</v>
      </c>
      <c r="L66" s="87">
        <f t="shared" si="19"/>
        <v>0</v>
      </c>
      <c r="M66" s="87">
        <f t="shared" si="20"/>
        <v>0</v>
      </c>
      <c r="N66" s="91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</row>
    <row r="67" spans="1:74" x14ac:dyDescent="0.35">
      <c r="Z67" s="6"/>
    </row>
    <row r="68" spans="1:74" x14ac:dyDescent="0.35">
      <c r="Z68" s="6"/>
    </row>
    <row r="69" spans="1:74" x14ac:dyDescent="0.35">
      <c r="W69" s="7"/>
      <c r="Z69" s="6"/>
    </row>
    <row r="70" spans="1:74" x14ac:dyDescent="0.35">
      <c r="Z70" s="6"/>
    </row>
    <row r="71" spans="1:74" x14ac:dyDescent="0.35">
      <c r="W71" s="7"/>
      <c r="Z71" s="6"/>
    </row>
    <row r="72" spans="1:74" x14ac:dyDescent="0.35">
      <c r="W72" s="7"/>
      <c r="Z72" s="6"/>
    </row>
    <row r="73" spans="1:74" x14ac:dyDescent="0.35">
      <c r="T73" s="8"/>
      <c r="Z73" s="6"/>
    </row>
    <row r="74" spans="1:74" x14ac:dyDescent="0.35">
      <c r="W74" s="7"/>
      <c r="Z74" s="6"/>
    </row>
    <row r="75" spans="1:74" x14ac:dyDescent="0.35">
      <c r="Z75" s="6"/>
    </row>
    <row r="76" spans="1:74" x14ac:dyDescent="0.35">
      <c r="W76" s="7"/>
      <c r="Z76" s="6"/>
    </row>
    <row r="77" spans="1:74" x14ac:dyDescent="0.35">
      <c r="Z77" s="6"/>
    </row>
    <row r="78" spans="1:74" x14ac:dyDescent="0.35">
      <c r="W78" s="7"/>
      <c r="Z78" s="6"/>
    </row>
    <row r="79" spans="1:74" x14ac:dyDescent="0.35">
      <c r="W79" s="7"/>
      <c r="Z79" s="6"/>
    </row>
    <row r="80" spans="1:74" x14ac:dyDescent="0.35">
      <c r="Z80" s="6"/>
    </row>
    <row r="81" spans="22:26" x14ac:dyDescent="0.35">
      <c r="Z81" s="6"/>
    </row>
    <row r="82" spans="22:26" x14ac:dyDescent="0.35">
      <c r="Z82" s="6"/>
    </row>
    <row r="83" spans="22:26" x14ac:dyDescent="0.35">
      <c r="Z83" s="6"/>
    </row>
    <row r="84" spans="22:26" x14ac:dyDescent="0.35">
      <c r="W84" s="7"/>
      <c r="Z84" s="6"/>
    </row>
    <row r="85" spans="22:26" x14ac:dyDescent="0.35">
      <c r="W85" s="7"/>
      <c r="Z85" s="6"/>
    </row>
    <row r="86" spans="22:26" x14ac:dyDescent="0.35">
      <c r="V86" s="8"/>
      <c r="Z86" s="6"/>
    </row>
    <row r="87" spans="22:26" x14ac:dyDescent="0.35">
      <c r="Z87" s="6"/>
    </row>
    <row r="88" spans="22:26" x14ac:dyDescent="0.35">
      <c r="Z88" s="6"/>
    </row>
    <row r="89" spans="22:26" x14ac:dyDescent="0.35">
      <c r="W89" s="7"/>
      <c r="Z89" s="6"/>
    </row>
    <row r="90" spans="22:26" x14ac:dyDescent="0.35">
      <c r="W90" s="7"/>
      <c r="Z90" s="6"/>
    </row>
    <row r="91" spans="22:26" x14ac:dyDescent="0.35">
      <c r="Z91" s="6"/>
    </row>
  </sheetData>
  <autoFilter ref="A7:CA66"/>
  <sortState ref="A8:CA58">
    <sortCondition ref="CA8:CA45"/>
  </sortState>
  <dataConsolidate/>
  <mergeCells count="492">
    <mergeCell ref="BR48:BR50"/>
    <mergeCell ref="BS48:BS50"/>
    <mergeCell ref="BT48:BT50"/>
    <mergeCell ref="BV48:BV50"/>
    <mergeCell ref="B3:F3"/>
    <mergeCell ref="A47:F47"/>
    <mergeCell ref="A48:A50"/>
    <mergeCell ref="B48:B50"/>
    <mergeCell ref="A51:A52"/>
    <mergeCell ref="B51:B52"/>
    <mergeCell ref="S48:S50"/>
    <mergeCell ref="T48:T50"/>
    <mergeCell ref="U48:U50"/>
    <mergeCell ref="G48:G50"/>
    <mergeCell ref="H48:H50"/>
    <mergeCell ref="I48:I50"/>
    <mergeCell ref="O48:O50"/>
    <mergeCell ref="P48:P50"/>
    <mergeCell ref="Q48:Q50"/>
    <mergeCell ref="R48:R50"/>
    <mergeCell ref="V48:V50"/>
    <mergeCell ref="W48:W50"/>
    <mergeCell ref="X48:X50"/>
    <mergeCell ref="Y48:Y50"/>
    <mergeCell ref="AC51:AC52"/>
    <mergeCell ref="AD51:AD52"/>
    <mergeCell ref="J48:J50"/>
    <mergeCell ref="K48:K50"/>
    <mergeCell ref="L48:L50"/>
    <mergeCell ref="M48:M50"/>
    <mergeCell ref="BO48:BO50"/>
    <mergeCell ref="BP48:BP50"/>
    <mergeCell ref="BQ48:BQ50"/>
    <mergeCell ref="Z48:Z50"/>
    <mergeCell ref="AA48:AA50"/>
    <mergeCell ref="AB48:AB50"/>
    <mergeCell ref="AC48:AC50"/>
    <mergeCell ref="AD48:AD50"/>
    <mergeCell ref="AQ48:AQ50"/>
    <mergeCell ref="AR48:AR50"/>
    <mergeCell ref="AS48:AS50"/>
    <mergeCell ref="AT48:AT50"/>
    <mergeCell ref="AZ51:AZ52"/>
    <mergeCell ref="AV51:AV52"/>
    <mergeCell ref="AW51:AW52"/>
    <mergeCell ref="AX51:AX52"/>
    <mergeCell ref="AY51:AY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U51:AU52"/>
    <mergeCell ref="AR51:AR52"/>
    <mergeCell ref="AS51:AS52"/>
    <mergeCell ref="N48:N50"/>
    <mergeCell ref="G51:G52"/>
    <mergeCell ref="H51:H52"/>
    <mergeCell ref="I51:I52"/>
    <mergeCell ref="O51:O52"/>
    <mergeCell ref="P51:P52"/>
    <mergeCell ref="Q51:Q52"/>
    <mergeCell ref="R51:R52"/>
    <mergeCell ref="S51:S52"/>
    <mergeCell ref="AF51:AF52"/>
    <mergeCell ref="AF56:AF58"/>
    <mergeCell ref="AG56:AG58"/>
    <mergeCell ref="AH56:AH58"/>
    <mergeCell ref="AI56:AI58"/>
    <mergeCell ref="AJ56:AJ58"/>
    <mergeCell ref="AE53:AE55"/>
    <mergeCell ref="AF53:AF55"/>
    <mergeCell ref="H53:H55"/>
    <mergeCell ref="I53:I55"/>
    <mergeCell ref="M51:M52"/>
    <mergeCell ref="N51:N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X53:X55"/>
    <mergeCell ref="Y53:Y55"/>
    <mergeCell ref="Z53:Z55"/>
    <mergeCell ref="J51:J52"/>
    <mergeCell ref="K51:K52"/>
    <mergeCell ref="L51:L52"/>
    <mergeCell ref="AG51:AG52"/>
    <mergeCell ref="AH51:AH52"/>
    <mergeCell ref="AN53:AN55"/>
    <mergeCell ref="AT51:AT52"/>
    <mergeCell ref="BN48:BN50"/>
    <mergeCell ref="BU48:BU50"/>
    <mergeCell ref="AG53:AG55"/>
    <mergeCell ref="AH53:AH55"/>
    <mergeCell ref="AI53:AI55"/>
    <mergeCell ref="AJ53:AJ55"/>
    <mergeCell ref="AK53:AK55"/>
    <mergeCell ref="AL53:AL55"/>
    <mergeCell ref="AM53:AM55"/>
    <mergeCell ref="AU48:AU50"/>
    <mergeCell ref="AN48:AN50"/>
    <mergeCell ref="AO48:AO50"/>
    <mergeCell ref="AP48:AP50"/>
    <mergeCell ref="BE48:BE50"/>
    <mergeCell ref="BF48:BF50"/>
    <mergeCell ref="BG48:BG50"/>
    <mergeCell ref="AE51:AE52"/>
    <mergeCell ref="AE48:AE50"/>
    <mergeCell ref="AF48:AF50"/>
    <mergeCell ref="AG48:AG50"/>
    <mergeCell ref="AH48:AH50"/>
    <mergeCell ref="AI48:AI50"/>
    <mergeCell ref="AJ48:AJ50"/>
    <mergeCell ref="AK48:AK50"/>
    <mergeCell ref="AL48:AL50"/>
    <mergeCell ref="AM48:AM50"/>
    <mergeCell ref="BH48:BH50"/>
    <mergeCell ref="BI48:BI50"/>
    <mergeCell ref="BJ48:BJ50"/>
    <mergeCell ref="BK48:BK50"/>
    <mergeCell ref="BL48:BL50"/>
    <mergeCell ref="BM48:BM50"/>
    <mergeCell ref="AV48:AV50"/>
    <mergeCell ref="AW48:AW50"/>
    <mergeCell ref="AX48:AX50"/>
    <mergeCell ref="AY48:AY50"/>
    <mergeCell ref="AZ48:AZ50"/>
    <mergeCell ref="BA48:BA50"/>
    <mergeCell ref="BB48:BB50"/>
    <mergeCell ref="BC48:BC50"/>
    <mergeCell ref="BD48:BD50"/>
    <mergeCell ref="BR53:BR55"/>
    <mergeCell ref="BS53:BS55"/>
    <mergeCell ref="BA51:BA52"/>
    <mergeCell ref="BB51:BB52"/>
    <mergeCell ref="BC51:BC52"/>
    <mergeCell ref="BD51:BD52"/>
    <mergeCell ref="BE51:BE52"/>
    <mergeCell ref="BF51:BF52"/>
    <mergeCell ref="BG51:BG52"/>
    <mergeCell ref="BH51:BH52"/>
    <mergeCell ref="BI51:BI52"/>
    <mergeCell ref="V53:V55"/>
    <mergeCell ref="W53:W55"/>
    <mergeCell ref="AU53:AU55"/>
    <mergeCell ref="BV53:BV55"/>
    <mergeCell ref="BM56:BM58"/>
    <mergeCell ref="BN56:BN58"/>
    <mergeCell ref="BS51:BS52"/>
    <mergeCell ref="BT51:BT52"/>
    <mergeCell ref="BU51:BU52"/>
    <mergeCell ref="BV51:BV52"/>
    <mergeCell ref="BJ51:BJ52"/>
    <mergeCell ref="BK51:BK52"/>
    <mergeCell ref="BL51:BL52"/>
    <mergeCell ref="BM51:BM52"/>
    <mergeCell ref="BN51:BN52"/>
    <mergeCell ref="BO51:BO52"/>
    <mergeCell ref="BP51:BP52"/>
    <mergeCell ref="BQ51:BQ52"/>
    <mergeCell ref="BR51:BR52"/>
    <mergeCell ref="BM53:BM55"/>
    <mergeCell ref="BN53:BN55"/>
    <mergeCell ref="BO53:BO55"/>
    <mergeCell ref="BP53:BP55"/>
    <mergeCell ref="BQ53:BQ55"/>
    <mergeCell ref="A59:A61"/>
    <mergeCell ref="B59:B61"/>
    <mergeCell ref="A62:A63"/>
    <mergeCell ref="B62:B63"/>
    <mergeCell ref="A64:A66"/>
    <mergeCell ref="B64:B66"/>
    <mergeCell ref="G53:G55"/>
    <mergeCell ref="G56:G58"/>
    <mergeCell ref="G59:G61"/>
    <mergeCell ref="G62:G63"/>
    <mergeCell ref="G64:G66"/>
    <mergeCell ref="A56:A58"/>
    <mergeCell ref="B56:B58"/>
    <mergeCell ref="A53:A55"/>
    <mergeCell ref="B53:B55"/>
    <mergeCell ref="BH53:BH55"/>
    <mergeCell ref="BI53:BI55"/>
    <mergeCell ref="BJ53:BJ55"/>
    <mergeCell ref="BK53:BK55"/>
    <mergeCell ref="BL53:BL55"/>
    <mergeCell ref="J53:J55"/>
    <mergeCell ref="BU53:BU55"/>
    <mergeCell ref="BT53:BT55"/>
    <mergeCell ref="AV53:AV55"/>
    <mergeCell ref="AW53:AW55"/>
    <mergeCell ref="AX53:AX55"/>
    <mergeCell ref="AY53:AY55"/>
    <mergeCell ref="AZ53:AZ55"/>
    <mergeCell ref="BA53:BA55"/>
    <mergeCell ref="BB53:BB55"/>
    <mergeCell ref="BC53:BC55"/>
    <mergeCell ref="BD53:BD55"/>
    <mergeCell ref="O53:O55"/>
    <mergeCell ref="P53:P55"/>
    <mergeCell ref="Q53:Q55"/>
    <mergeCell ref="R53:R55"/>
    <mergeCell ref="S53:S55"/>
    <mergeCell ref="T53:T55"/>
    <mergeCell ref="U53:U55"/>
    <mergeCell ref="AA56:AA58"/>
    <mergeCell ref="AB56:AB58"/>
    <mergeCell ref="AC56:AC58"/>
    <mergeCell ref="AD56:AD58"/>
    <mergeCell ref="AE56:AE58"/>
    <mergeCell ref="AL56:AL58"/>
    <mergeCell ref="BE53:BE55"/>
    <mergeCell ref="BF53:BF55"/>
    <mergeCell ref="BG53:BG55"/>
    <mergeCell ref="AK56:AK58"/>
    <mergeCell ref="AA53:AA55"/>
    <mergeCell ref="AB53:AB55"/>
    <mergeCell ref="AC53:AC55"/>
    <mergeCell ref="AD53:AD55"/>
    <mergeCell ref="AO53:AO55"/>
    <mergeCell ref="AP53:AP55"/>
    <mergeCell ref="AQ53:AQ55"/>
    <mergeCell ref="AR53:AR55"/>
    <mergeCell ref="AS53:AS55"/>
    <mergeCell ref="AT53:AT55"/>
    <mergeCell ref="R56:R58"/>
    <mergeCell ref="S56:S58"/>
    <mergeCell ref="T56:T58"/>
    <mergeCell ref="U56:U58"/>
    <mergeCell ref="V56:V58"/>
    <mergeCell ref="W56:W58"/>
    <mergeCell ref="X56:X58"/>
    <mergeCell ref="Y56:Y58"/>
    <mergeCell ref="Z56:Z58"/>
    <mergeCell ref="K53:K55"/>
    <mergeCell ref="L53:L55"/>
    <mergeCell ref="M53:M55"/>
    <mergeCell ref="N53:N55"/>
    <mergeCell ref="H56:H58"/>
    <mergeCell ref="I56:I58"/>
    <mergeCell ref="O56:O58"/>
    <mergeCell ref="P56:P58"/>
    <mergeCell ref="Q56:Q58"/>
    <mergeCell ref="BV56:BV58"/>
    <mergeCell ref="J56:J58"/>
    <mergeCell ref="K56:K58"/>
    <mergeCell ref="BE56:BE58"/>
    <mergeCell ref="BF56:BF58"/>
    <mergeCell ref="BG56:BG58"/>
    <mergeCell ref="BH56:BH58"/>
    <mergeCell ref="BI56:BI58"/>
    <mergeCell ref="BJ56:BJ58"/>
    <mergeCell ref="BK56:BK58"/>
    <mergeCell ref="BL56:BL58"/>
    <mergeCell ref="BO56:BO58"/>
    <mergeCell ref="AV56:AV58"/>
    <mergeCell ref="AW56:AW58"/>
    <mergeCell ref="AX56:AX58"/>
    <mergeCell ref="AY56:AY58"/>
    <mergeCell ref="AZ56:AZ58"/>
    <mergeCell ref="BA56:BA58"/>
    <mergeCell ref="BB56:BB58"/>
    <mergeCell ref="BC56:BC58"/>
    <mergeCell ref="BD56:BD58"/>
    <mergeCell ref="AM56:AM58"/>
    <mergeCell ref="AN56:AN58"/>
    <mergeCell ref="AO56:AO58"/>
    <mergeCell ref="AE59:AE61"/>
    <mergeCell ref="AF59:AF61"/>
    <mergeCell ref="AG59:AG61"/>
    <mergeCell ref="BP56:BP58"/>
    <mergeCell ref="BQ56:BQ58"/>
    <mergeCell ref="BR56:BR58"/>
    <mergeCell ref="BS56:BS58"/>
    <mergeCell ref="BT56:BT58"/>
    <mergeCell ref="BU56:BU58"/>
    <mergeCell ref="AP56:AP58"/>
    <mergeCell ref="AQ56:AQ58"/>
    <mergeCell ref="AR56:AR58"/>
    <mergeCell ref="AS56:AS58"/>
    <mergeCell ref="AT56:AT58"/>
    <mergeCell ref="AU56:AU58"/>
    <mergeCell ref="AN59:AN61"/>
    <mergeCell ref="AO59:AO61"/>
    <mergeCell ref="AP59:AP61"/>
    <mergeCell ref="L56:L58"/>
    <mergeCell ref="M56:M58"/>
    <mergeCell ref="N56:N58"/>
    <mergeCell ref="H59:H61"/>
    <mergeCell ref="I59:I61"/>
    <mergeCell ref="O59:O61"/>
    <mergeCell ref="P59:P61"/>
    <mergeCell ref="Q59:Q61"/>
    <mergeCell ref="R59:R61"/>
    <mergeCell ref="S59:S61"/>
    <mergeCell ref="T59:T61"/>
    <mergeCell ref="U59:U61"/>
    <mergeCell ref="V59:V61"/>
    <mergeCell ref="W59:W61"/>
    <mergeCell ref="X59:X61"/>
    <mergeCell ref="Y59:Y61"/>
    <mergeCell ref="Z59:Z61"/>
    <mergeCell ref="AA59:AA61"/>
    <mergeCell ref="AB59:AB61"/>
    <mergeCell ref="AC59:AC61"/>
    <mergeCell ref="AD59:AD61"/>
    <mergeCell ref="BU59:BU61"/>
    <mergeCell ref="BV59:BV61"/>
    <mergeCell ref="J59:J61"/>
    <mergeCell ref="K59:K61"/>
    <mergeCell ref="L59:L61"/>
    <mergeCell ref="M59:M61"/>
    <mergeCell ref="BI59:BI61"/>
    <mergeCell ref="BJ59:BJ61"/>
    <mergeCell ref="BK59:BK61"/>
    <mergeCell ref="BL59:BL61"/>
    <mergeCell ref="BM59:BM61"/>
    <mergeCell ref="BN59:BN61"/>
    <mergeCell ref="BO59:BO61"/>
    <mergeCell ref="BP59:BP61"/>
    <mergeCell ref="BQ59:BQ61"/>
    <mergeCell ref="AZ59:AZ61"/>
    <mergeCell ref="BA59:BA61"/>
    <mergeCell ref="BB59:BB61"/>
    <mergeCell ref="BC59:BC61"/>
    <mergeCell ref="BD59:BD61"/>
    <mergeCell ref="BE59:BE61"/>
    <mergeCell ref="BF59:BF61"/>
    <mergeCell ref="BG59:BG61"/>
    <mergeCell ref="BH59:BH61"/>
    <mergeCell ref="AD62:AD63"/>
    <mergeCell ref="AE62:AE63"/>
    <mergeCell ref="AF62:AF63"/>
    <mergeCell ref="AG62:AG63"/>
    <mergeCell ref="AH62:AH63"/>
    <mergeCell ref="AI62:AI63"/>
    <mergeCell ref="BR59:BR61"/>
    <mergeCell ref="BS59:BS61"/>
    <mergeCell ref="BT59:BT61"/>
    <mergeCell ref="AQ59:AQ61"/>
    <mergeCell ref="AR59:AR61"/>
    <mergeCell ref="AS59:AS61"/>
    <mergeCell ref="AT59:AT61"/>
    <mergeCell ref="AU59:AU61"/>
    <mergeCell ref="AV59:AV61"/>
    <mergeCell ref="AW59:AW61"/>
    <mergeCell ref="AX59:AX61"/>
    <mergeCell ref="AY59:AY61"/>
    <mergeCell ref="AH59:AH61"/>
    <mergeCell ref="AI59:AI61"/>
    <mergeCell ref="AJ59:AJ61"/>
    <mergeCell ref="AK59:AK61"/>
    <mergeCell ref="AL59:AL61"/>
    <mergeCell ref="AM59:AM61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N59:N61"/>
    <mergeCell ref="H62:H63"/>
    <mergeCell ref="I62:I63"/>
    <mergeCell ref="O62:O63"/>
    <mergeCell ref="P62:P63"/>
    <mergeCell ref="Q62:Q63"/>
    <mergeCell ref="R62:R63"/>
    <mergeCell ref="S62:S63"/>
    <mergeCell ref="T62:T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BQ62:BQ63"/>
    <mergeCell ref="BR62:BR63"/>
    <mergeCell ref="BS62:BS63"/>
    <mergeCell ref="BB62:BB63"/>
    <mergeCell ref="BC62:BC63"/>
    <mergeCell ref="BD62:BD63"/>
    <mergeCell ref="BE62:BE63"/>
    <mergeCell ref="BF62:BF63"/>
    <mergeCell ref="BG62:BG63"/>
    <mergeCell ref="BH62:BH63"/>
    <mergeCell ref="BI62:BI63"/>
    <mergeCell ref="BJ62:BJ63"/>
    <mergeCell ref="H64:H66"/>
    <mergeCell ref="I64:I66"/>
    <mergeCell ref="O64:O66"/>
    <mergeCell ref="P64:P66"/>
    <mergeCell ref="Q64:Q66"/>
    <mergeCell ref="R64:R66"/>
    <mergeCell ref="S64:S66"/>
    <mergeCell ref="T64:T66"/>
    <mergeCell ref="U64:U66"/>
    <mergeCell ref="AI64:AI66"/>
    <mergeCell ref="AJ64:AJ66"/>
    <mergeCell ref="AK64:AK66"/>
    <mergeCell ref="BT62:BT63"/>
    <mergeCell ref="BU62:BU63"/>
    <mergeCell ref="BV62:BV63"/>
    <mergeCell ref="J62:J63"/>
    <mergeCell ref="K62:K63"/>
    <mergeCell ref="L62:L63"/>
    <mergeCell ref="M62:M63"/>
    <mergeCell ref="N62:N63"/>
    <mergeCell ref="V64:V66"/>
    <mergeCell ref="W64:W66"/>
    <mergeCell ref="X64:X66"/>
    <mergeCell ref="Y64:Y66"/>
    <mergeCell ref="Z64:Z66"/>
    <mergeCell ref="AA64:AA66"/>
    <mergeCell ref="AB64:AB66"/>
    <mergeCell ref="BK62:BK63"/>
    <mergeCell ref="BL62:BL63"/>
    <mergeCell ref="BM62:BM63"/>
    <mergeCell ref="BN62:BN63"/>
    <mergeCell ref="BO62:BO63"/>
    <mergeCell ref="BP62:BP63"/>
    <mergeCell ref="BR64:BR66"/>
    <mergeCell ref="BS64:BS66"/>
    <mergeCell ref="BT64:BT66"/>
    <mergeCell ref="BU64:BU66"/>
    <mergeCell ref="BV64:BV66"/>
    <mergeCell ref="J64:J66"/>
    <mergeCell ref="BD64:BD66"/>
    <mergeCell ref="BE64:BE66"/>
    <mergeCell ref="BF64:BF66"/>
    <mergeCell ref="BG64:BG66"/>
    <mergeCell ref="BH64:BH66"/>
    <mergeCell ref="BI64:BI66"/>
    <mergeCell ref="BJ64:BJ66"/>
    <mergeCell ref="BK64:BK66"/>
    <mergeCell ref="BL64:BL66"/>
    <mergeCell ref="AU64:AU66"/>
    <mergeCell ref="AV64:AV66"/>
    <mergeCell ref="AW64:AW66"/>
    <mergeCell ref="AX64:AX66"/>
    <mergeCell ref="AY64:AY66"/>
    <mergeCell ref="AZ64:AZ66"/>
    <mergeCell ref="BA64:BA66"/>
    <mergeCell ref="BB64:BB66"/>
    <mergeCell ref="BC64:BC66"/>
    <mergeCell ref="BM64:BM66"/>
    <mergeCell ref="BN64:BN66"/>
    <mergeCell ref="K64:K66"/>
    <mergeCell ref="L64:L66"/>
    <mergeCell ref="M64:M66"/>
    <mergeCell ref="N64:N66"/>
    <mergeCell ref="BO64:BO66"/>
    <mergeCell ref="BP64:BP66"/>
    <mergeCell ref="BQ64:BQ66"/>
    <mergeCell ref="AL64:AL66"/>
    <mergeCell ref="AM64:AM66"/>
    <mergeCell ref="AN64:AN66"/>
    <mergeCell ref="AO64:AO66"/>
    <mergeCell ref="AP64:AP66"/>
    <mergeCell ref="AQ64:AQ66"/>
    <mergeCell ref="AR64:AR66"/>
    <mergeCell ref="AS64:AS66"/>
    <mergeCell ref="AT64:AT66"/>
    <mergeCell ref="AC64:AC66"/>
    <mergeCell ref="AD64:AD66"/>
    <mergeCell ref="AE64:AE66"/>
    <mergeCell ref="AF64:AF66"/>
    <mergeCell ref="AG64:AG66"/>
    <mergeCell ref="AH64:AH66"/>
  </mergeCells>
  <pageMargins left="0.25" right="0.25" top="0.75" bottom="0.75" header="0.3" footer="0.3"/>
  <pageSetup paperSize="9" scale="2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B94"/>
  <sheetViews>
    <sheetView zoomScale="70" zoomScaleNormal="70" workbookViewId="0">
      <pane xSplit="4" ySplit="8" topLeftCell="E33" activePane="bottomRight" state="frozen"/>
      <selection activeCell="A7" sqref="A7"/>
      <selection pane="topRight" activeCell="E7" sqref="E7"/>
      <selection pane="bottomLeft" activeCell="A8" sqref="A8"/>
      <selection pane="bottomRight" activeCell="D17" sqref="D17"/>
    </sheetView>
  </sheetViews>
  <sheetFormatPr defaultRowHeight="14.5" x14ac:dyDescent="0.35"/>
  <cols>
    <col min="1" max="1" width="9" customWidth="1"/>
    <col min="2" max="2" width="16.54296875" customWidth="1"/>
    <col min="3" max="3" width="15.7265625" customWidth="1"/>
    <col min="4" max="4" width="17.7265625" customWidth="1"/>
    <col min="5" max="5" width="12.453125" customWidth="1"/>
    <col min="6" max="6" width="17.26953125" customWidth="1"/>
    <col min="7" max="7" width="10.1796875" customWidth="1"/>
    <col min="8" max="8" width="8.7265625" customWidth="1"/>
    <col min="9" max="14" width="10.453125" customWidth="1"/>
    <col min="15" max="21" width="5.7265625" customWidth="1"/>
    <col min="22" max="22" width="5.26953125" customWidth="1"/>
    <col min="23" max="25" width="5.7265625" customWidth="1"/>
    <col min="26" max="26" width="5.81640625" customWidth="1"/>
    <col min="27" max="74" width="5.7265625" customWidth="1"/>
    <col min="76" max="76" width="13.54296875" customWidth="1"/>
  </cols>
  <sheetData>
    <row r="2" spans="1:80" ht="58.5" customHeight="1" x14ac:dyDescent="0.5">
      <c r="B2" s="104" t="s">
        <v>141</v>
      </c>
      <c r="C2" s="105"/>
      <c r="D2" s="105"/>
      <c r="E2" s="105"/>
      <c r="F2" s="105"/>
    </row>
    <row r="3" spans="1:80" ht="21" x14ac:dyDescent="0.5">
      <c r="B3" s="4" t="s">
        <v>142</v>
      </c>
    </row>
    <row r="4" spans="1:80" x14ac:dyDescent="0.35">
      <c r="B4" s="5" t="s">
        <v>33</v>
      </c>
      <c r="D4" t="s">
        <v>138</v>
      </c>
    </row>
    <row r="5" spans="1:80" x14ac:dyDescent="0.35">
      <c r="B5" s="5"/>
    </row>
    <row r="6" spans="1:80" x14ac:dyDescent="0.35">
      <c r="B6" s="5"/>
    </row>
    <row r="7" spans="1:80" ht="16" thickBot="1" x14ac:dyDescent="0.4">
      <c r="B7" t="s">
        <v>32</v>
      </c>
      <c r="C7" s="2">
        <v>0.41666666666666669</v>
      </c>
      <c r="J7" s="1">
        <f>SUM(O7:BV7)</f>
        <v>320</v>
      </c>
      <c r="K7" s="1"/>
      <c r="L7" s="1"/>
      <c r="M7" s="1"/>
      <c r="N7" s="1"/>
      <c r="O7" s="1">
        <v>6</v>
      </c>
      <c r="P7" s="1">
        <v>7</v>
      </c>
      <c r="Q7" s="1">
        <v>8</v>
      </c>
      <c r="R7" s="1">
        <v>7</v>
      </c>
      <c r="S7" s="1">
        <v>8</v>
      </c>
      <c r="T7" s="1">
        <v>6</v>
      </c>
      <c r="U7" s="1">
        <v>7</v>
      </c>
      <c r="V7" s="1">
        <v>8</v>
      </c>
      <c r="W7" s="1">
        <v>7</v>
      </c>
      <c r="X7" s="1">
        <v>5</v>
      </c>
      <c r="Y7" s="1">
        <v>6</v>
      </c>
      <c r="Z7" s="1">
        <v>7</v>
      </c>
      <c r="AA7" s="1">
        <v>6</v>
      </c>
      <c r="AB7" s="1">
        <v>8</v>
      </c>
      <c r="AC7" s="1">
        <v>6</v>
      </c>
      <c r="AD7" s="1">
        <v>9</v>
      </c>
      <c r="AE7" s="1">
        <v>2</v>
      </c>
      <c r="AF7" s="1">
        <v>6</v>
      </c>
      <c r="AG7" s="1">
        <v>6</v>
      </c>
      <c r="AH7" s="1">
        <v>4</v>
      </c>
      <c r="AI7" s="1">
        <v>7</v>
      </c>
      <c r="AJ7" s="1">
        <v>5</v>
      </c>
      <c r="AK7" s="1">
        <v>6</v>
      </c>
      <c r="AL7" s="1">
        <v>5</v>
      </c>
      <c r="AM7" s="1">
        <v>10</v>
      </c>
      <c r="AN7" s="1">
        <v>4</v>
      </c>
      <c r="AO7" s="1">
        <v>5</v>
      </c>
      <c r="AP7" s="1">
        <v>4</v>
      </c>
      <c r="AQ7" s="1">
        <v>6</v>
      </c>
      <c r="AR7" s="1">
        <v>5</v>
      </c>
      <c r="AS7" s="1">
        <v>5</v>
      </c>
      <c r="AT7" s="1">
        <v>5</v>
      </c>
      <c r="AU7" s="1">
        <v>4</v>
      </c>
      <c r="AV7" s="1">
        <v>4</v>
      </c>
      <c r="AW7" s="1">
        <v>6</v>
      </c>
      <c r="AX7" s="1">
        <v>5</v>
      </c>
      <c r="AY7" s="1">
        <v>4</v>
      </c>
      <c r="AZ7" s="1">
        <v>3</v>
      </c>
      <c r="BA7" s="1">
        <v>3</v>
      </c>
      <c r="BB7" s="1">
        <v>6</v>
      </c>
      <c r="BC7" s="1">
        <v>3</v>
      </c>
      <c r="BD7" s="1">
        <v>2</v>
      </c>
      <c r="BE7" s="1">
        <v>4</v>
      </c>
      <c r="BF7" s="1">
        <v>7</v>
      </c>
      <c r="BG7" s="1">
        <v>4</v>
      </c>
      <c r="BH7" s="1">
        <v>6</v>
      </c>
      <c r="BI7" s="1">
        <v>5</v>
      </c>
      <c r="BJ7" s="1">
        <v>5</v>
      </c>
      <c r="BK7" s="1">
        <v>4</v>
      </c>
      <c r="BL7" s="1">
        <v>4</v>
      </c>
      <c r="BM7" s="1">
        <v>4</v>
      </c>
      <c r="BN7" s="1">
        <v>3</v>
      </c>
      <c r="BO7" s="1">
        <v>4</v>
      </c>
      <c r="BP7" s="1">
        <v>4</v>
      </c>
      <c r="BQ7" s="1">
        <v>6</v>
      </c>
      <c r="BR7" s="1">
        <v>5</v>
      </c>
      <c r="BS7" s="1">
        <v>5</v>
      </c>
      <c r="BT7" s="1">
        <v>6</v>
      </c>
      <c r="BU7" s="1">
        <v>4</v>
      </c>
      <c r="BV7" s="1">
        <v>4</v>
      </c>
    </row>
    <row r="8" spans="1:80" ht="77.25" customHeight="1" thickBot="1" x14ac:dyDescent="0.4">
      <c r="A8" s="18" t="s">
        <v>5</v>
      </c>
      <c r="B8" s="19" t="s">
        <v>1</v>
      </c>
      <c r="C8" s="19" t="s">
        <v>0</v>
      </c>
      <c r="D8" s="19" t="s">
        <v>3</v>
      </c>
      <c r="E8" s="20" t="s">
        <v>34</v>
      </c>
      <c r="F8" s="19" t="s">
        <v>4</v>
      </c>
      <c r="G8" s="21" t="s">
        <v>6</v>
      </c>
      <c r="H8" s="21" t="s">
        <v>7</v>
      </c>
      <c r="I8" s="21" t="s">
        <v>8</v>
      </c>
      <c r="J8" s="9" t="s">
        <v>27</v>
      </c>
      <c r="K8" s="9" t="s">
        <v>28</v>
      </c>
      <c r="L8" s="9" t="s">
        <v>29</v>
      </c>
      <c r="M8" s="9" t="s">
        <v>30</v>
      </c>
      <c r="N8" s="10" t="s">
        <v>31</v>
      </c>
      <c r="O8" s="24" t="s">
        <v>9</v>
      </c>
      <c r="P8" s="9" t="s">
        <v>10</v>
      </c>
      <c r="Q8" s="9" t="s">
        <v>41</v>
      </c>
      <c r="R8" s="9" t="s">
        <v>11</v>
      </c>
      <c r="S8" s="9" t="s">
        <v>12</v>
      </c>
      <c r="T8" s="9" t="s">
        <v>56</v>
      </c>
      <c r="U8" s="9" t="s">
        <v>13</v>
      </c>
      <c r="V8" s="9" t="s">
        <v>14</v>
      </c>
      <c r="W8" s="9" t="s">
        <v>15</v>
      </c>
      <c r="X8" s="9" t="s">
        <v>16</v>
      </c>
      <c r="Y8" s="9" t="s">
        <v>17</v>
      </c>
      <c r="Z8" s="9" t="s">
        <v>18</v>
      </c>
      <c r="AA8" s="9" t="s">
        <v>19</v>
      </c>
      <c r="AB8" s="9" t="s">
        <v>57</v>
      </c>
      <c r="AC8" s="9" t="s">
        <v>58</v>
      </c>
      <c r="AD8" s="9" t="s">
        <v>20</v>
      </c>
      <c r="AE8" s="9" t="s">
        <v>21</v>
      </c>
      <c r="AF8" s="9" t="s">
        <v>59</v>
      </c>
      <c r="AG8" s="9" t="s">
        <v>22</v>
      </c>
      <c r="AH8" s="9" t="s">
        <v>60</v>
      </c>
      <c r="AI8" s="9" t="s">
        <v>23</v>
      </c>
      <c r="AJ8" s="9" t="s">
        <v>24</v>
      </c>
      <c r="AK8" s="9" t="s">
        <v>25</v>
      </c>
      <c r="AL8" s="9" t="s">
        <v>61</v>
      </c>
      <c r="AM8" s="9" t="s">
        <v>26</v>
      </c>
      <c r="AN8" s="9" t="s">
        <v>62</v>
      </c>
      <c r="AO8" s="9" t="s">
        <v>36</v>
      </c>
      <c r="AP8" s="9" t="s">
        <v>37</v>
      </c>
      <c r="AQ8" s="9" t="s">
        <v>63</v>
      </c>
      <c r="AR8" s="9" t="s">
        <v>38</v>
      </c>
      <c r="AS8" s="9" t="s">
        <v>64</v>
      </c>
      <c r="AT8" s="9" t="s">
        <v>39</v>
      </c>
      <c r="AU8" s="9" t="s">
        <v>40</v>
      </c>
      <c r="AV8" s="9" t="s">
        <v>98</v>
      </c>
      <c r="AW8" s="9" t="s">
        <v>99</v>
      </c>
      <c r="AX8" s="9" t="s">
        <v>100</v>
      </c>
      <c r="AY8" s="9" t="s">
        <v>101</v>
      </c>
      <c r="AZ8" s="9" t="s">
        <v>102</v>
      </c>
      <c r="BA8" s="9" t="s">
        <v>103</v>
      </c>
      <c r="BB8" s="9" t="s">
        <v>104</v>
      </c>
      <c r="BC8" s="9" t="s">
        <v>105</v>
      </c>
      <c r="BD8" s="9" t="s">
        <v>106</v>
      </c>
      <c r="BE8" s="9" t="s">
        <v>107</v>
      </c>
      <c r="BF8" s="9" t="s">
        <v>108</v>
      </c>
      <c r="BG8" s="9" t="s">
        <v>109</v>
      </c>
      <c r="BH8" s="9" t="s">
        <v>110</v>
      </c>
      <c r="BI8" s="9" t="s">
        <v>111</v>
      </c>
      <c r="BJ8" s="9" t="s">
        <v>112</v>
      </c>
      <c r="BK8" s="9" t="s">
        <v>113</v>
      </c>
      <c r="BL8" s="9" t="s">
        <v>114</v>
      </c>
      <c r="BM8" s="9" t="s">
        <v>115</v>
      </c>
      <c r="BN8" s="9" t="s">
        <v>116</v>
      </c>
      <c r="BO8" s="9" t="s">
        <v>117</v>
      </c>
      <c r="BP8" s="9" t="s">
        <v>118</v>
      </c>
      <c r="BQ8" s="9" t="s">
        <v>119</v>
      </c>
      <c r="BR8" s="9" t="s">
        <v>120</v>
      </c>
      <c r="BS8" s="9" t="s">
        <v>121</v>
      </c>
      <c r="BT8" s="9" t="s">
        <v>122</v>
      </c>
      <c r="BU8" s="9" t="s">
        <v>123</v>
      </c>
      <c r="BV8" s="9" t="s">
        <v>124</v>
      </c>
    </row>
    <row r="9" spans="1:80" s="11" customFormat="1" ht="15" customHeight="1" x14ac:dyDescent="0.35">
      <c r="A9" s="115">
        <v>46</v>
      </c>
      <c r="B9" s="115" t="s">
        <v>93</v>
      </c>
      <c r="C9" s="33" t="s">
        <v>231</v>
      </c>
      <c r="D9" s="36" t="s">
        <v>44</v>
      </c>
      <c r="E9" s="37">
        <v>30205</v>
      </c>
      <c r="F9" s="38" t="s">
        <v>2</v>
      </c>
      <c r="G9" s="112">
        <v>0.39583333333333331</v>
      </c>
      <c r="H9" s="112">
        <v>0.81145833333333339</v>
      </c>
      <c r="I9" s="112">
        <f>H9-G9</f>
        <v>0.41562500000000008</v>
      </c>
      <c r="J9" s="115">
        <f>SUMPRODUCT(O$7:BV$7,O9:BV9)</f>
        <v>77</v>
      </c>
      <c r="K9" s="112" t="str">
        <f>IF(I9-$C$7&lt;0,"0",I9-$C$7)</f>
        <v>0</v>
      </c>
      <c r="L9" s="115">
        <f>ROUNDUP(K9*1440,0)</f>
        <v>0</v>
      </c>
      <c r="M9" s="115">
        <f t="shared" ref="M9:M57" si="0">J9-L9</f>
        <v>77</v>
      </c>
      <c r="N9" s="117">
        <v>1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>
        <v>1</v>
      </c>
      <c r="AX9" s="115"/>
      <c r="AY9" s="115"/>
      <c r="AZ9" s="115"/>
      <c r="BA9" s="115"/>
      <c r="BB9" s="115">
        <v>1</v>
      </c>
      <c r="BC9" s="115"/>
      <c r="BD9" s="115"/>
      <c r="BE9" s="115">
        <v>1</v>
      </c>
      <c r="BF9" s="115">
        <v>1</v>
      </c>
      <c r="BG9" s="115"/>
      <c r="BH9" s="115">
        <v>1</v>
      </c>
      <c r="BI9" s="115">
        <v>1</v>
      </c>
      <c r="BJ9" s="115">
        <v>1</v>
      </c>
      <c r="BK9" s="115">
        <v>1</v>
      </c>
      <c r="BL9" s="115">
        <v>1</v>
      </c>
      <c r="BM9" s="115"/>
      <c r="BN9" s="115"/>
      <c r="BO9" s="115">
        <v>1</v>
      </c>
      <c r="BP9" s="115">
        <v>1</v>
      </c>
      <c r="BQ9" s="115">
        <v>1</v>
      </c>
      <c r="BR9" s="115">
        <v>1</v>
      </c>
      <c r="BS9" s="115">
        <v>1</v>
      </c>
      <c r="BT9" s="115">
        <v>1</v>
      </c>
      <c r="BU9" s="115"/>
      <c r="BV9" s="115"/>
      <c r="CB9"/>
    </row>
    <row r="10" spans="1:80" s="11" customFormat="1" ht="15" customHeight="1" x14ac:dyDescent="0.35">
      <c r="A10" s="86"/>
      <c r="B10" s="86" t="s">
        <v>93</v>
      </c>
      <c r="C10" s="25" t="s">
        <v>231</v>
      </c>
      <c r="D10" s="28" t="s">
        <v>232</v>
      </c>
      <c r="E10" s="30">
        <v>35233</v>
      </c>
      <c r="F10" s="29" t="s">
        <v>2</v>
      </c>
      <c r="G10" s="88">
        <v>0.39583333333333331</v>
      </c>
      <c r="H10" s="88">
        <v>0.39583333333333331</v>
      </c>
      <c r="I10" s="88">
        <f t="shared" ref="I10:I57" si="1">H10-G10</f>
        <v>0</v>
      </c>
      <c r="J10" s="86">
        <f t="shared" ref="J10:J57" si="2">SUMPRODUCT(O$7:BV$7,O10:BV10)</f>
        <v>0</v>
      </c>
      <c r="K10" s="88" t="str">
        <f t="shared" ref="K10:K57" si="3">IF(I10-$C$7&lt;0,"0",I10-$C$7)</f>
        <v>0</v>
      </c>
      <c r="L10" s="86">
        <f t="shared" ref="L10:L57" si="4">ROUNDUP(K10*1440,0)</f>
        <v>0</v>
      </c>
      <c r="M10" s="86">
        <f t="shared" si="0"/>
        <v>0</v>
      </c>
      <c r="N10" s="118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CB10"/>
    </row>
    <row r="11" spans="1:80" s="11" customFormat="1" x14ac:dyDescent="0.35">
      <c r="A11" s="86"/>
      <c r="B11" s="86" t="s">
        <v>93</v>
      </c>
      <c r="C11" s="25" t="s">
        <v>231</v>
      </c>
      <c r="D11" s="28" t="s">
        <v>136</v>
      </c>
      <c r="E11" s="30">
        <v>32098</v>
      </c>
      <c r="F11" s="29" t="s">
        <v>2</v>
      </c>
      <c r="G11" s="88">
        <v>0.39583333333333298</v>
      </c>
      <c r="H11" s="88">
        <v>0.39583333333333331</v>
      </c>
      <c r="I11" s="88">
        <f t="shared" si="1"/>
        <v>0</v>
      </c>
      <c r="J11" s="86">
        <f t="shared" si="2"/>
        <v>0</v>
      </c>
      <c r="K11" s="88" t="str">
        <f t="shared" si="3"/>
        <v>0</v>
      </c>
      <c r="L11" s="86">
        <f t="shared" si="4"/>
        <v>0</v>
      </c>
      <c r="M11" s="86">
        <f t="shared" si="0"/>
        <v>0</v>
      </c>
      <c r="N11" s="118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</row>
    <row r="12" spans="1:80" s="11" customFormat="1" x14ac:dyDescent="0.35">
      <c r="A12" s="94">
        <v>47</v>
      </c>
      <c r="B12" s="94" t="s">
        <v>233</v>
      </c>
      <c r="C12" s="12" t="s">
        <v>234</v>
      </c>
      <c r="D12" s="13" t="s">
        <v>235</v>
      </c>
      <c r="E12" s="14">
        <v>31546</v>
      </c>
      <c r="F12" s="12" t="s">
        <v>279</v>
      </c>
      <c r="G12" s="95">
        <v>0.39583333333333298</v>
      </c>
      <c r="H12" s="95">
        <v>0.80538194444444444</v>
      </c>
      <c r="I12" s="95">
        <f t="shared" si="1"/>
        <v>0.40954861111111146</v>
      </c>
      <c r="J12" s="94">
        <f t="shared" si="2"/>
        <v>136</v>
      </c>
      <c r="K12" s="95" t="str">
        <f t="shared" si="3"/>
        <v>0</v>
      </c>
      <c r="L12" s="94">
        <f t="shared" si="4"/>
        <v>0</v>
      </c>
      <c r="M12" s="94">
        <f t="shared" si="0"/>
        <v>136</v>
      </c>
      <c r="N12" s="118">
        <v>1</v>
      </c>
      <c r="O12" s="94"/>
      <c r="P12" s="94">
        <v>1</v>
      </c>
      <c r="Q12" s="94">
        <v>1</v>
      </c>
      <c r="R12" s="94">
        <v>1</v>
      </c>
      <c r="S12" s="94">
        <v>1</v>
      </c>
      <c r="T12" s="94">
        <v>1</v>
      </c>
      <c r="U12" s="94">
        <v>1</v>
      </c>
      <c r="V12" s="94"/>
      <c r="W12" s="94"/>
      <c r="X12" s="94">
        <v>1</v>
      </c>
      <c r="Y12" s="94">
        <v>1</v>
      </c>
      <c r="Z12" s="94">
        <v>1</v>
      </c>
      <c r="AA12" s="94"/>
      <c r="AB12" s="94"/>
      <c r="AC12" s="94">
        <v>1</v>
      </c>
      <c r="AD12" s="94">
        <v>1</v>
      </c>
      <c r="AE12" s="94">
        <v>1</v>
      </c>
      <c r="AF12" s="94"/>
      <c r="AG12" s="94">
        <v>1</v>
      </c>
      <c r="AH12" s="94">
        <v>1</v>
      </c>
      <c r="AI12" s="94"/>
      <c r="AJ12" s="94">
        <v>1</v>
      </c>
      <c r="AK12" s="94"/>
      <c r="AL12" s="94"/>
      <c r="AM12" s="94">
        <v>1</v>
      </c>
      <c r="AN12" s="94"/>
      <c r="AO12" s="94">
        <v>1</v>
      </c>
      <c r="AP12" s="94"/>
      <c r="AQ12" s="94"/>
      <c r="AR12" s="94"/>
      <c r="AS12" s="94">
        <v>1</v>
      </c>
      <c r="AT12" s="94">
        <v>1</v>
      </c>
      <c r="AU12" s="94">
        <v>1</v>
      </c>
      <c r="AV12" s="94"/>
      <c r="AW12" s="94"/>
      <c r="AX12" s="94"/>
      <c r="AY12" s="94"/>
      <c r="AZ12" s="94"/>
      <c r="BA12" s="94">
        <v>1</v>
      </c>
      <c r="BB12" s="94"/>
      <c r="BC12" s="94">
        <v>1</v>
      </c>
      <c r="BD12" s="94"/>
      <c r="BE12" s="94">
        <v>1</v>
      </c>
      <c r="BF12" s="94"/>
      <c r="BG12" s="94"/>
      <c r="BH12" s="94"/>
      <c r="BI12" s="94"/>
      <c r="BJ12" s="94"/>
      <c r="BK12" s="94">
        <v>1</v>
      </c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</row>
    <row r="13" spans="1:80" s="11" customFormat="1" x14ac:dyDescent="0.35">
      <c r="A13" s="94"/>
      <c r="B13" s="94" t="s">
        <v>233</v>
      </c>
      <c r="C13" s="12" t="s">
        <v>234</v>
      </c>
      <c r="D13" s="13" t="s">
        <v>236</v>
      </c>
      <c r="E13" s="14">
        <v>30835</v>
      </c>
      <c r="F13" s="12" t="s">
        <v>279</v>
      </c>
      <c r="G13" s="95">
        <v>0.39583333333333298</v>
      </c>
      <c r="H13" s="95">
        <v>0.39583333333333331</v>
      </c>
      <c r="I13" s="95">
        <f t="shared" si="1"/>
        <v>0</v>
      </c>
      <c r="J13" s="94">
        <f t="shared" si="2"/>
        <v>0</v>
      </c>
      <c r="K13" s="95" t="str">
        <f t="shared" si="3"/>
        <v>0</v>
      </c>
      <c r="L13" s="94">
        <f t="shared" si="4"/>
        <v>0</v>
      </c>
      <c r="M13" s="94">
        <f t="shared" si="0"/>
        <v>0</v>
      </c>
      <c r="N13" s="118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</row>
    <row r="14" spans="1:80" s="11" customFormat="1" x14ac:dyDescent="0.35">
      <c r="A14" s="94">
        <v>48</v>
      </c>
      <c r="B14" s="94" t="s">
        <v>237</v>
      </c>
      <c r="C14" s="12" t="s">
        <v>234</v>
      </c>
      <c r="D14" s="13" t="s">
        <v>238</v>
      </c>
      <c r="E14" s="14">
        <v>30452</v>
      </c>
      <c r="F14" s="12" t="s">
        <v>2</v>
      </c>
      <c r="G14" s="95">
        <v>0.39583333333333298</v>
      </c>
      <c r="H14" s="95">
        <v>0.78844907407407405</v>
      </c>
      <c r="I14" s="95">
        <f t="shared" si="1"/>
        <v>0.39261574074074107</v>
      </c>
      <c r="J14" s="94">
        <f t="shared" si="2"/>
        <v>59</v>
      </c>
      <c r="K14" s="95" t="str">
        <f t="shared" si="3"/>
        <v>0</v>
      </c>
      <c r="L14" s="94">
        <f t="shared" si="4"/>
        <v>0</v>
      </c>
      <c r="M14" s="94">
        <f t="shared" si="0"/>
        <v>59</v>
      </c>
      <c r="N14" s="94">
        <v>4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>
        <v>1</v>
      </c>
      <c r="AS14" s="94">
        <v>1</v>
      </c>
      <c r="AT14" s="94"/>
      <c r="AU14" s="94">
        <v>1</v>
      </c>
      <c r="AV14" s="94"/>
      <c r="AW14" s="94"/>
      <c r="AX14" s="94"/>
      <c r="AY14" s="94">
        <v>1</v>
      </c>
      <c r="AZ14" s="94"/>
      <c r="BA14" s="94"/>
      <c r="BB14" s="94"/>
      <c r="BC14" s="94">
        <v>1</v>
      </c>
      <c r="BD14" s="94"/>
      <c r="BE14" s="94"/>
      <c r="BF14" s="94"/>
      <c r="BG14" s="94">
        <v>1</v>
      </c>
      <c r="BH14" s="94"/>
      <c r="BI14" s="94"/>
      <c r="BJ14" s="94"/>
      <c r="BK14" s="94">
        <v>1</v>
      </c>
      <c r="BL14" s="94"/>
      <c r="BM14" s="94">
        <v>1</v>
      </c>
      <c r="BN14" s="94">
        <v>1</v>
      </c>
      <c r="BO14" s="94"/>
      <c r="BP14" s="94">
        <v>1</v>
      </c>
      <c r="BQ14" s="94"/>
      <c r="BR14" s="94"/>
      <c r="BS14" s="94">
        <v>1</v>
      </c>
      <c r="BT14" s="94">
        <v>1</v>
      </c>
      <c r="BU14" s="94">
        <v>1</v>
      </c>
      <c r="BV14" s="94">
        <v>1</v>
      </c>
    </row>
    <row r="15" spans="1:80" s="11" customFormat="1" ht="15" customHeight="1" x14ac:dyDescent="0.35">
      <c r="A15" s="94"/>
      <c r="B15" s="94" t="s">
        <v>237</v>
      </c>
      <c r="C15" s="12" t="s">
        <v>234</v>
      </c>
      <c r="D15" s="13" t="s">
        <v>239</v>
      </c>
      <c r="E15" s="14">
        <v>30354</v>
      </c>
      <c r="F15" s="12" t="s">
        <v>2</v>
      </c>
      <c r="G15" s="95">
        <v>0.39583333333333298</v>
      </c>
      <c r="H15" s="95">
        <v>0.39583333333333331</v>
      </c>
      <c r="I15" s="95">
        <f t="shared" si="1"/>
        <v>0</v>
      </c>
      <c r="J15" s="94">
        <f t="shared" si="2"/>
        <v>0</v>
      </c>
      <c r="K15" s="95" t="str">
        <f t="shared" si="3"/>
        <v>0</v>
      </c>
      <c r="L15" s="94">
        <f t="shared" si="4"/>
        <v>0</v>
      </c>
      <c r="M15" s="94">
        <f t="shared" si="0"/>
        <v>0</v>
      </c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</row>
    <row r="16" spans="1:80" s="11" customFormat="1" ht="15" customHeight="1" x14ac:dyDescent="0.35">
      <c r="A16" s="94">
        <v>49</v>
      </c>
      <c r="B16" s="119" t="s">
        <v>240</v>
      </c>
      <c r="C16" s="12" t="s">
        <v>234</v>
      </c>
      <c r="D16" s="13" t="s">
        <v>66</v>
      </c>
      <c r="E16" s="14">
        <v>31648</v>
      </c>
      <c r="F16" s="12" t="s">
        <v>2</v>
      </c>
      <c r="G16" s="95">
        <v>0.39583333333333298</v>
      </c>
      <c r="H16" s="95">
        <v>0.79456018518518512</v>
      </c>
      <c r="I16" s="95">
        <f t="shared" si="1"/>
        <v>0.39872685185185214</v>
      </c>
      <c r="J16" s="94">
        <f t="shared" si="2"/>
        <v>110</v>
      </c>
      <c r="K16" s="95" t="str">
        <f t="shared" si="3"/>
        <v>0</v>
      </c>
      <c r="L16" s="94">
        <f t="shared" si="4"/>
        <v>0</v>
      </c>
      <c r="M16" s="94">
        <f t="shared" si="0"/>
        <v>110</v>
      </c>
      <c r="N16" s="118">
        <v>2</v>
      </c>
      <c r="O16" s="94">
        <v>1</v>
      </c>
      <c r="P16" s="94">
        <v>1</v>
      </c>
      <c r="Q16" s="94">
        <v>1</v>
      </c>
      <c r="R16" s="94">
        <v>1</v>
      </c>
      <c r="S16" s="94">
        <v>1</v>
      </c>
      <c r="T16" s="94">
        <v>1</v>
      </c>
      <c r="U16" s="94"/>
      <c r="V16" s="94"/>
      <c r="W16" s="94"/>
      <c r="X16" s="94">
        <v>1</v>
      </c>
      <c r="Y16" s="94">
        <v>1</v>
      </c>
      <c r="Z16" s="94"/>
      <c r="AA16" s="94"/>
      <c r="AB16" s="94"/>
      <c r="AC16" s="94"/>
      <c r="AD16" s="94"/>
      <c r="AE16" s="94">
        <v>1</v>
      </c>
      <c r="AF16" s="94">
        <v>1</v>
      </c>
      <c r="AG16" s="94">
        <v>1</v>
      </c>
      <c r="AH16" s="94">
        <v>1</v>
      </c>
      <c r="AI16" s="94"/>
      <c r="AJ16" s="94">
        <v>1</v>
      </c>
      <c r="AK16" s="94"/>
      <c r="AL16" s="94"/>
      <c r="AM16" s="94"/>
      <c r="AN16" s="94">
        <v>1</v>
      </c>
      <c r="AO16" s="94">
        <v>1</v>
      </c>
      <c r="AP16" s="94"/>
      <c r="AQ16" s="94"/>
      <c r="AR16" s="94">
        <v>1</v>
      </c>
      <c r="AS16" s="94">
        <v>1</v>
      </c>
      <c r="AT16" s="94"/>
      <c r="AU16" s="94">
        <v>1</v>
      </c>
      <c r="AV16" s="94"/>
      <c r="AW16" s="94"/>
      <c r="AX16" s="94"/>
      <c r="AY16" s="94">
        <v>1</v>
      </c>
      <c r="AZ16" s="94"/>
      <c r="BA16" s="94"/>
      <c r="BB16" s="94"/>
      <c r="BC16" s="94">
        <v>1</v>
      </c>
      <c r="BD16" s="94"/>
      <c r="BE16" s="94"/>
      <c r="BF16" s="94"/>
      <c r="BG16" s="94">
        <v>1</v>
      </c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</row>
    <row r="17" spans="1:80" s="11" customFormat="1" ht="15" customHeight="1" x14ac:dyDescent="0.35">
      <c r="A17" s="94"/>
      <c r="B17" s="119" t="s">
        <v>240</v>
      </c>
      <c r="C17" s="12" t="s">
        <v>234</v>
      </c>
      <c r="D17" s="13" t="s">
        <v>241</v>
      </c>
      <c r="E17" s="14">
        <v>32004</v>
      </c>
      <c r="F17" s="12" t="s">
        <v>2</v>
      </c>
      <c r="G17" s="95">
        <v>0.39583333333333298</v>
      </c>
      <c r="H17" s="95">
        <v>0.39583333333333331</v>
      </c>
      <c r="I17" s="95">
        <f t="shared" si="1"/>
        <v>0</v>
      </c>
      <c r="J17" s="94">
        <f t="shared" si="2"/>
        <v>0</v>
      </c>
      <c r="K17" s="95" t="str">
        <f t="shared" si="3"/>
        <v>0</v>
      </c>
      <c r="L17" s="94">
        <f t="shared" si="4"/>
        <v>0</v>
      </c>
      <c r="M17" s="94">
        <f t="shared" si="0"/>
        <v>0</v>
      </c>
      <c r="N17" s="11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</row>
    <row r="18" spans="1:80" s="11" customFormat="1" ht="15" customHeight="1" x14ac:dyDescent="0.35">
      <c r="A18" s="94">
        <v>50</v>
      </c>
      <c r="B18" s="119" t="s">
        <v>242</v>
      </c>
      <c r="C18" s="12" t="s">
        <v>234</v>
      </c>
      <c r="D18" s="13" t="s">
        <v>97</v>
      </c>
      <c r="E18" s="14">
        <v>31826</v>
      </c>
      <c r="F18" s="12" t="s">
        <v>2</v>
      </c>
      <c r="G18" s="95">
        <v>0.39583333333333298</v>
      </c>
      <c r="H18" s="95">
        <v>0.81116898148148142</v>
      </c>
      <c r="I18" s="95">
        <f t="shared" si="1"/>
        <v>0.41533564814814844</v>
      </c>
      <c r="J18" s="94">
        <f t="shared" si="2"/>
        <v>94</v>
      </c>
      <c r="K18" s="95" t="str">
        <f t="shared" si="3"/>
        <v>0</v>
      </c>
      <c r="L18" s="94">
        <f t="shared" si="4"/>
        <v>0</v>
      </c>
      <c r="M18" s="94">
        <f t="shared" si="0"/>
        <v>94</v>
      </c>
      <c r="N18" s="118">
        <v>3</v>
      </c>
      <c r="O18" s="94"/>
      <c r="P18" s="94"/>
      <c r="Q18" s="94"/>
      <c r="R18" s="94"/>
      <c r="S18" s="94"/>
      <c r="T18" s="94">
        <v>1</v>
      </c>
      <c r="U18" s="94">
        <v>1</v>
      </c>
      <c r="V18" s="94"/>
      <c r="W18" s="94"/>
      <c r="X18" s="94">
        <v>1</v>
      </c>
      <c r="Y18" s="94">
        <v>1</v>
      </c>
      <c r="Z18" s="94">
        <v>1</v>
      </c>
      <c r="AA18" s="94"/>
      <c r="AB18" s="94"/>
      <c r="AC18" s="94"/>
      <c r="AD18" s="94">
        <v>1</v>
      </c>
      <c r="AE18" s="94"/>
      <c r="AF18" s="94">
        <v>1</v>
      </c>
      <c r="AG18" s="94">
        <v>1</v>
      </c>
      <c r="AH18" s="94">
        <v>1</v>
      </c>
      <c r="AI18" s="94"/>
      <c r="AJ18" s="94">
        <v>1</v>
      </c>
      <c r="AK18" s="94"/>
      <c r="AL18" s="94"/>
      <c r="AM18" s="94"/>
      <c r="AN18" s="94"/>
      <c r="AO18" s="94">
        <v>1</v>
      </c>
      <c r="AP18" s="94"/>
      <c r="AQ18" s="94"/>
      <c r="AR18" s="94">
        <v>1</v>
      </c>
      <c r="AS18" s="94">
        <v>1</v>
      </c>
      <c r="AT18" s="94"/>
      <c r="AU18" s="94">
        <v>1</v>
      </c>
      <c r="AV18" s="94">
        <v>1</v>
      </c>
      <c r="AW18" s="94"/>
      <c r="AX18" s="94"/>
      <c r="AY18" s="94">
        <v>1</v>
      </c>
      <c r="AZ18" s="94">
        <v>1</v>
      </c>
      <c r="BA18" s="94"/>
      <c r="BB18" s="94"/>
      <c r="BC18" s="94">
        <v>1</v>
      </c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</row>
    <row r="19" spans="1:80" s="11" customFormat="1" ht="15" customHeight="1" x14ac:dyDescent="0.35">
      <c r="A19" s="94"/>
      <c r="B19" s="119" t="s">
        <v>242</v>
      </c>
      <c r="C19" s="12" t="s">
        <v>234</v>
      </c>
      <c r="D19" s="13" t="s">
        <v>243</v>
      </c>
      <c r="E19" s="14">
        <v>32419</v>
      </c>
      <c r="F19" s="12" t="s">
        <v>2</v>
      </c>
      <c r="G19" s="95">
        <v>0.39583333333333298</v>
      </c>
      <c r="H19" s="95">
        <v>0.39583333333333331</v>
      </c>
      <c r="I19" s="95">
        <f t="shared" si="1"/>
        <v>0</v>
      </c>
      <c r="J19" s="94">
        <f t="shared" si="2"/>
        <v>0</v>
      </c>
      <c r="K19" s="95" t="str">
        <f t="shared" si="3"/>
        <v>0</v>
      </c>
      <c r="L19" s="94">
        <f t="shared" si="4"/>
        <v>0</v>
      </c>
      <c r="M19" s="94">
        <f t="shared" si="0"/>
        <v>0</v>
      </c>
      <c r="N19" s="118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</row>
    <row r="20" spans="1:80" s="17" customFormat="1" ht="15" customHeight="1" x14ac:dyDescent="0.35">
      <c r="A20" s="86">
        <v>51</v>
      </c>
      <c r="B20" s="116" t="s">
        <v>244</v>
      </c>
      <c r="C20" s="29" t="s">
        <v>245</v>
      </c>
      <c r="D20" s="28" t="s">
        <v>129</v>
      </c>
      <c r="E20" s="30">
        <v>31333</v>
      </c>
      <c r="F20" s="29" t="s">
        <v>128</v>
      </c>
      <c r="G20" s="88">
        <v>0.39583333333333298</v>
      </c>
      <c r="H20" s="88">
        <v>0.78923611111111114</v>
      </c>
      <c r="I20" s="88">
        <f t="shared" si="1"/>
        <v>0.39340277777777816</v>
      </c>
      <c r="J20" s="86">
        <f t="shared" si="2"/>
        <v>91</v>
      </c>
      <c r="K20" s="88" t="str">
        <f t="shared" si="3"/>
        <v>0</v>
      </c>
      <c r="L20" s="86">
        <f t="shared" si="4"/>
        <v>0</v>
      </c>
      <c r="M20" s="86">
        <f t="shared" si="0"/>
        <v>91</v>
      </c>
      <c r="N20" s="86">
        <v>6</v>
      </c>
      <c r="O20" s="86">
        <v>1</v>
      </c>
      <c r="P20" s="86">
        <v>1</v>
      </c>
      <c r="Q20" s="86">
        <v>1</v>
      </c>
      <c r="R20" s="86">
        <v>1</v>
      </c>
      <c r="S20" s="86"/>
      <c r="T20" s="86">
        <v>1</v>
      </c>
      <c r="U20" s="86"/>
      <c r="V20" s="86"/>
      <c r="W20" s="86"/>
      <c r="X20" s="86">
        <v>1</v>
      </c>
      <c r="Y20" s="86">
        <v>1</v>
      </c>
      <c r="Z20" s="86">
        <v>1</v>
      </c>
      <c r="AA20" s="86"/>
      <c r="AB20" s="86"/>
      <c r="AC20" s="86"/>
      <c r="AD20" s="86"/>
      <c r="AE20" s="86"/>
      <c r="AF20" s="86">
        <v>1</v>
      </c>
      <c r="AG20" s="86"/>
      <c r="AH20" s="86">
        <v>1</v>
      </c>
      <c r="AI20" s="86"/>
      <c r="AJ20" s="86"/>
      <c r="AK20" s="86"/>
      <c r="AL20" s="86"/>
      <c r="AM20" s="86"/>
      <c r="AN20" s="86">
        <v>1</v>
      </c>
      <c r="AO20" s="86"/>
      <c r="AP20" s="86"/>
      <c r="AQ20" s="86"/>
      <c r="AR20" s="86">
        <v>1</v>
      </c>
      <c r="AS20" s="86"/>
      <c r="AT20" s="86"/>
      <c r="AU20" s="86"/>
      <c r="AV20" s="86"/>
      <c r="AW20" s="86"/>
      <c r="AX20" s="86"/>
      <c r="AY20" s="86">
        <v>1</v>
      </c>
      <c r="AZ20" s="86"/>
      <c r="BA20" s="86"/>
      <c r="BB20" s="86"/>
      <c r="BC20" s="86"/>
      <c r="BD20" s="86"/>
      <c r="BE20" s="86"/>
      <c r="BF20" s="86"/>
      <c r="BG20" s="86">
        <v>1</v>
      </c>
      <c r="BH20" s="86"/>
      <c r="BI20" s="86"/>
      <c r="BJ20" s="86"/>
      <c r="BK20" s="86"/>
      <c r="BL20" s="86"/>
      <c r="BM20" s="86">
        <v>1</v>
      </c>
      <c r="BN20" s="86"/>
      <c r="BO20" s="86"/>
      <c r="BP20" s="86"/>
      <c r="BQ20" s="86"/>
      <c r="BR20" s="86"/>
      <c r="BS20" s="86"/>
      <c r="BT20" s="86"/>
      <c r="BU20" s="86">
        <v>1</v>
      </c>
      <c r="BV20" s="86">
        <v>1</v>
      </c>
    </row>
    <row r="21" spans="1:80" s="17" customFormat="1" ht="15" customHeight="1" x14ac:dyDescent="0.35">
      <c r="A21" s="86"/>
      <c r="B21" s="116" t="s">
        <v>244</v>
      </c>
      <c r="C21" s="29" t="s">
        <v>245</v>
      </c>
      <c r="D21" s="28" t="s">
        <v>127</v>
      </c>
      <c r="E21" s="30">
        <v>30612</v>
      </c>
      <c r="F21" s="29" t="s">
        <v>128</v>
      </c>
      <c r="G21" s="88">
        <v>0.39583333333333298</v>
      </c>
      <c r="H21" s="88">
        <v>0.39583333333333331</v>
      </c>
      <c r="I21" s="88">
        <f t="shared" si="1"/>
        <v>0</v>
      </c>
      <c r="J21" s="86">
        <f t="shared" si="2"/>
        <v>0</v>
      </c>
      <c r="K21" s="88" t="str">
        <f t="shared" si="3"/>
        <v>0</v>
      </c>
      <c r="L21" s="86">
        <f t="shared" si="4"/>
        <v>0</v>
      </c>
      <c r="M21" s="86">
        <f t="shared" si="0"/>
        <v>0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</row>
    <row r="22" spans="1:80" s="11" customFormat="1" ht="15" customHeight="1" x14ac:dyDescent="0.35">
      <c r="A22" s="86">
        <v>52</v>
      </c>
      <c r="B22" s="116" t="s">
        <v>246</v>
      </c>
      <c r="C22" s="29" t="s">
        <v>245</v>
      </c>
      <c r="D22" s="28" t="s">
        <v>65</v>
      </c>
      <c r="E22" s="30">
        <v>33313</v>
      </c>
      <c r="F22" s="29" t="s">
        <v>2</v>
      </c>
      <c r="G22" s="88">
        <v>0.39583333333333298</v>
      </c>
      <c r="H22" s="88">
        <v>0.81064814814814812</v>
      </c>
      <c r="I22" s="88">
        <f t="shared" si="1"/>
        <v>0.41481481481481514</v>
      </c>
      <c r="J22" s="86">
        <f t="shared" si="2"/>
        <v>200</v>
      </c>
      <c r="K22" s="88" t="str">
        <f t="shared" si="3"/>
        <v>0</v>
      </c>
      <c r="L22" s="86">
        <f t="shared" si="4"/>
        <v>0</v>
      </c>
      <c r="M22" s="86">
        <f t="shared" si="0"/>
        <v>200</v>
      </c>
      <c r="N22" s="118">
        <v>1</v>
      </c>
      <c r="O22" s="86">
        <v>1</v>
      </c>
      <c r="P22" s="86">
        <v>1</v>
      </c>
      <c r="Q22" s="86">
        <v>1</v>
      </c>
      <c r="R22" s="86">
        <v>1</v>
      </c>
      <c r="S22" s="86">
        <v>1</v>
      </c>
      <c r="T22" s="86">
        <v>1</v>
      </c>
      <c r="U22" s="86">
        <v>1</v>
      </c>
      <c r="V22" s="86">
        <v>1</v>
      </c>
      <c r="W22" s="86">
        <v>1</v>
      </c>
      <c r="X22" s="86">
        <v>1</v>
      </c>
      <c r="Y22" s="86"/>
      <c r="Z22" s="86">
        <v>1</v>
      </c>
      <c r="AA22" s="86">
        <v>1</v>
      </c>
      <c r="AB22" s="86">
        <v>1</v>
      </c>
      <c r="AC22" s="86"/>
      <c r="AD22" s="86">
        <v>1</v>
      </c>
      <c r="AE22" s="86"/>
      <c r="AF22" s="86">
        <v>1</v>
      </c>
      <c r="AG22" s="86"/>
      <c r="AH22" s="86"/>
      <c r="AI22" s="86">
        <v>1</v>
      </c>
      <c r="AJ22" s="86"/>
      <c r="AK22" s="86">
        <v>1</v>
      </c>
      <c r="AL22" s="86"/>
      <c r="AM22" s="86"/>
      <c r="AN22" s="86">
        <v>1</v>
      </c>
      <c r="AO22" s="86"/>
      <c r="AP22" s="86"/>
      <c r="AQ22" s="86"/>
      <c r="AR22" s="86">
        <v>1</v>
      </c>
      <c r="AS22" s="86"/>
      <c r="AT22" s="86"/>
      <c r="AU22" s="86"/>
      <c r="AV22" s="86"/>
      <c r="AW22" s="86"/>
      <c r="AX22" s="86"/>
      <c r="AY22" s="86">
        <v>1</v>
      </c>
      <c r="AZ22" s="86"/>
      <c r="BA22" s="86"/>
      <c r="BB22" s="86">
        <v>1</v>
      </c>
      <c r="BC22" s="86"/>
      <c r="BD22" s="86"/>
      <c r="BE22" s="86"/>
      <c r="BF22" s="86">
        <v>1</v>
      </c>
      <c r="BG22" s="86">
        <v>1</v>
      </c>
      <c r="BH22" s="86">
        <v>1</v>
      </c>
      <c r="BI22" s="86">
        <v>1</v>
      </c>
      <c r="BJ22" s="86"/>
      <c r="BK22" s="86"/>
      <c r="BL22" s="86"/>
      <c r="BM22" s="86">
        <v>1</v>
      </c>
      <c r="BN22" s="86">
        <v>1</v>
      </c>
      <c r="BO22" s="86"/>
      <c r="BP22" s="86">
        <v>1</v>
      </c>
      <c r="BQ22" s="86">
        <v>1</v>
      </c>
      <c r="BR22" s="86">
        <v>1</v>
      </c>
      <c r="BS22" s="86">
        <v>1</v>
      </c>
      <c r="BT22" s="86">
        <v>1</v>
      </c>
      <c r="BU22" s="86">
        <v>1</v>
      </c>
      <c r="BV22" s="86">
        <v>1</v>
      </c>
    </row>
    <row r="23" spans="1:80" s="11" customFormat="1" ht="15" customHeight="1" x14ac:dyDescent="0.35">
      <c r="A23" s="86"/>
      <c r="B23" s="116" t="s">
        <v>246</v>
      </c>
      <c r="C23" s="29" t="s">
        <v>245</v>
      </c>
      <c r="D23" s="28" t="s">
        <v>125</v>
      </c>
      <c r="E23" s="30">
        <v>32792</v>
      </c>
      <c r="F23" s="29" t="s">
        <v>2</v>
      </c>
      <c r="G23" s="88">
        <v>0.39583333333333298</v>
      </c>
      <c r="H23" s="88">
        <v>0.39583333333333331</v>
      </c>
      <c r="I23" s="88">
        <f t="shared" si="1"/>
        <v>0</v>
      </c>
      <c r="J23" s="86">
        <f t="shared" si="2"/>
        <v>0</v>
      </c>
      <c r="K23" s="88" t="str">
        <f t="shared" si="3"/>
        <v>0</v>
      </c>
      <c r="L23" s="86">
        <f t="shared" si="4"/>
        <v>0</v>
      </c>
      <c r="M23" s="86">
        <f t="shared" si="0"/>
        <v>0</v>
      </c>
      <c r="N23" s="118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</row>
    <row r="24" spans="1:80" s="11" customFormat="1" ht="15" customHeight="1" x14ac:dyDescent="0.35">
      <c r="A24" s="86"/>
      <c r="B24" s="116" t="s">
        <v>246</v>
      </c>
      <c r="C24" s="29" t="s">
        <v>245</v>
      </c>
      <c r="D24" s="28" t="s">
        <v>46</v>
      </c>
      <c r="E24" s="30">
        <v>29952</v>
      </c>
      <c r="F24" s="29" t="s">
        <v>2</v>
      </c>
      <c r="G24" s="88">
        <v>0.39583333333333298</v>
      </c>
      <c r="H24" s="88">
        <v>0.39583333333333331</v>
      </c>
      <c r="I24" s="88">
        <f t="shared" si="1"/>
        <v>0</v>
      </c>
      <c r="J24" s="86">
        <f t="shared" si="2"/>
        <v>0</v>
      </c>
      <c r="K24" s="88" t="str">
        <f t="shared" si="3"/>
        <v>0</v>
      </c>
      <c r="L24" s="86">
        <f t="shared" si="4"/>
        <v>0</v>
      </c>
      <c r="M24" s="86">
        <f t="shared" si="0"/>
        <v>0</v>
      </c>
      <c r="N24" s="118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</row>
    <row r="25" spans="1:80" s="11" customFormat="1" ht="15" customHeight="1" x14ac:dyDescent="0.35">
      <c r="A25" s="86">
        <v>53</v>
      </c>
      <c r="B25" s="116" t="s">
        <v>247</v>
      </c>
      <c r="C25" s="29" t="s">
        <v>245</v>
      </c>
      <c r="D25" s="28" t="s">
        <v>248</v>
      </c>
      <c r="E25" s="30">
        <v>28122</v>
      </c>
      <c r="F25" s="29" t="s">
        <v>2</v>
      </c>
      <c r="G25" s="88">
        <v>0.39583333333333298</v>
      </c>
      <c r="H25" s="88">
        <v>0.81099537037037039</v>
      </c>
      <c r="I25" s="88">
        <f t="shared" si="1"/>
        <v>0.41516203703703741</v>
      </c>
      <c r="J25" s="86">
        <f t="shared" si="2"/>
        <v>184</v>
      </c>
      <c r="K25" s="88" t="str">
        <f t="shared" si="3"/>
        <v>0</v>
      </c>
      <c r="L25" s="86">
        <f t="shared" si="4"/>
        <v>0</v>
      </c>
      <c r="M25" s="86">
        <f t="shared" si="0"/>
        <v>184</v>
      </c>
      <c r="N25" s="118">
        <v>2</v>
      </c>
      <c r="O25" s="86">
        <v>1</v>
      </c>
      <c r="P25" s="86">
        <v>1</v>
      </c>
      <c r="Q25" s="86"/>
      <c r="R25" s="86">
        <v>1</v>
      </c>
      <c r="S25" s="86"/>
      <c r="T25" s="86">
        <v>1</v>
      </c>
      <c r="U25" s="86"/>
      <c r="V25" s="86">
        <v>1</v>
      </c>
      <c r="W25" s="86">
        <v>1</v>
      </c>
      <c r="X25" s="86">
        <v>1</v>
      </c>
      <c r="Y25" s="86"/>
      <c r="Z25" s="86"/>
      <c r="AA25" s="86">
        <v>1</v>
      </c>
      <c r="AB25" s="86">
        <v>1</v>
      </c>
      <c r="AC25" s="86">
        <v>1</v>
      </c>
      <c r="AD25" s="86"/>
      <c r="AE25" s="86"/>
      <c r="AF25" s="86">
        <v>1</v>
      </c>
      <c r="AG25" s="86"/>
      <c r="AH25" s="86"/>
      <c r="AI25" s="86">
        <v>1</v>
      </c>
      <c r="AJ25" s="86"/>
      <c r="AK25" s="86">
        <v>1</v>
      </c>
      <c r="AL25" s="86">
        <v>1</v>
      </c>
      <c r="AM25" s="86"/>
      <c r="AN25" s="86"/>
      <c r="AO25" s="86"/>
      <c r="AP25" s="86"/>
      <c r="AQ25" s="86">
        <v>1</v>
      </c>
      <c r="AR25" s="86">
        <v>1</v>
      </c>
      <c r="AS25" s="86"/>
      <c r="AT25" s="86">
        <v>1</v>
      </c>
      <c r="AU25" s="86"/>
      <c r="AV25" s="86"/>
      <c r="AW25" s="86"/>
      <c r="AX25" s="86">
        <v>1</v>
      </c>
      <c r="AY25" s="86">
        <v>1</v>
      </c>
      <c r="AZ25" s="86"/>
      <c r="BA25" s="86">
        <v>1</v>
      </c>
      <c r="BB25" s="86">
        <v>1</v>
      </c>
      <c r="BC25" s="86">
        <v>1</v>
      </c>
      <c r="BD25" s="86">
        <v>1</v>
      </c>
      <c r="BE25" s="86">
        <v>1</v>
      </c>
      <c r="BF25" s="86">
        <v>1</v>
      </c>
      <c r="BG25" s="86"/>
      <c r="BH25" s="86">
        <v>1</v>
      </c>
      <c r="BI25" s="86">
        <v>1</v>
      </c>
      <c r="BJ25" s="86"/>
      <c r="BK25" s="86">
        <v>1</v>
      </c>
      <c r="BL25" s="86">
        <v>1</v>
      </c>
      <c r="BM25" s="86"/>
      <c r="BN25" s="86"/>
      <c r="BO25" s="86">
        <v>1</v>
      </c>
      <c r="BP25" s="86">
        <v>1</v>
      </c>
      <c r="BQ25" s="86">
        <v>1</v>
      </c>
      <c r="BR25" s="86"/>
      <c r="BS25" s="86">
        <v>1</v>
      </c>
      <c r="BT25" s="86">
        <v>1</v>
      </c>
      <c r="BU25" s="86"/>
      <c r="BV25" s="86"/>
      <c r="CB25"/>
    </row>
    <row r="26" spans="1:80" s="11" customFormat="1" ht="15" customHeight="1" x14ac:dyDescent="0.35">
      <c r="A26" s="86"/>
      <c r="B26" s="116" t="s">
        <v>247</v>
      </c>
      <c r="C26" s="29" t="s">
        <v>245</v>
      </c>
      <c r="D26" s="28" t="s">
        <v>249</v>
      </c>
      <c r="E26" s="30">
        <v>28042</v>
      </c>
      <c r="F26" s="29" t="s">
        <v>2</v>
      </c>
      <c r="G26" s="88">
        <v>0.39583333333333298</v>
      </c>
      <c r="H26" s="88">
        <v>0.39583333333333331</v>
      </c>
      <c r="I26" s="88">
        <f t="shared" si="1"/>
        <v>0</v>
      </c>
      <c r="J26" s="86">
        <f t="shared" si="2"/>
        <v>0</v>
      </c>
      <c r="K26" s="88" t="str">
        <f t="shared" si="3"/>
        <v>0</v>
      </c>
      <c r="L26" s="86">
        <f t="shared" si="4"/>
        <v>0</v>
      </c>
      <c r="M26" s="86">
        <f t="shared" si="0"/>
        <v>0</v>
      </c>
      <c r="N26" s="118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CB26"/>
    </row>
    <row r="27" spans="1:80" s="11" customFormat="1" ht="15" customHeight="1" x14ac:dyDescent="0.35">
      <c r="A27" s="86">
        <v>54</v>
      </c>
      <c r="B27" s="116" t="s">
        <v>250</v>
      </c>
      <c r="C27" s="29" t="s">
        <v>245</v>
      </c>
      <c r="D27" s="28" t="s">
        <v>251</v>
      </c>
      <c r="E27" s="30">
        <v>31976</v>
      </c>
      <c r="F27" s="29" t="s">
        <v>2</v>
      </c>
      <c r="G27" s="88">
        <v>0.39583333333333298</v>
      </c>
      <c r="H27" s="88">
        <v>0.81400462962962961</v>
      </c>
      <c r="I27" s="88">
        <f t="shared" si="1"/>
        <v>0.41817129629629662</v>
      </c>
      <c r="J27" s="86">
        <f t="shared" si="2"/>
        <v>149</v>
      </c>
      <c r="K27" s="88">
        <f t="shared" si="3"/>
        <v>1.5046296296299388E-3</v>
      </c>
      <c r="L27" s="86">
        <f t="shared" si="4"/>
        <v>3</v>
      </c>
      <c r="M27" s="86">
        <f t="shared" si="0"/>
        <v>146</v>
      </c>
      <c r="N27" s="86">
        <v>5</v>
      </c>
      <c r="O27" s="86">
        <v>1</v>
      </c>
      <c r="P27" s="86">
        <v>1</v>
      </c>
      <c r="Q27" s="86">
        <v>1</v>
      </c>
      <c r="R27" s="86">
        <v>1</v>
      </c>
      <c r="S27" s="86"/>
      <c r="T27" s="86">
        <v>1</v>
      </c>
      <c r="U27" s="86">
        <v>1</v>
      </c>
      <c r="V27" s="86">
        <v>1</v>
      </c>
      <c r="W27" s="86">
        <v>1</v>
      </c>
      <c r="X27" s="86">
        <v>1</v>
      </c>
      <c r="Y27" s="86"/>
      <c r="Z27" s="86"/>
      <c r="AA27" s="86">
        <v>1</v>
      </c>
      <c r="AB27" s="86">
        <v>1</v>
      </c>
      <c r="AC27" s="86">
        <v>1</v>
      </c>
      <c r="AD27" s="86">
        <v>1</v>
      </c>
      <c r="AE27" s="86"/>
      <c r="AF27" s="86">
        <v>1</v>
      </c>
      <c r="AG27" s="86"/>
      <c r="AH27" s="86"/>
      <c r="AI27" s="86"/>
      <c r="AJ27" s="86"/>
      <c r="AK27" s="86">
        <v>1</v>
      </c>
      <c r="AL27" s="86">
        <v>1</v>
      </c>
      <c r="AM27" s="86"/>
      <c r="AN27" s="86"/>
      <c r="AO27" s="86"/>
      <c r="AP27" s="86"/>
      <c r="AQ27" s="86">
        <v>1</v>
      </c>
      <c r="AR27" s="86">
        <v>1</v>
      </c>
      <c r="AS27" s="86"/>
      <c r="AT27" s="86">
        <v>1</v>
      </c>
      <c r="AU27" s="86">
        <v>1</v>
      </c>
      <c r="AV27" s="86">
        <v>1</v>
      </c>
      <c r="AW27" s="86"/>
      <c r="AX27" s="86"/>
      <c r="AY27" s="86">
        <v>1</v>
      </c>
      <c r="AZ27" s="86">
        <v>1</v>
      </c>
      <c r="BA27" s="86">
        <v>1</v>
      </c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>
        <v>1</v>
      </c>
      <c r="BN27" s="86"/>
      <c r="BO27" s="86"/>
      <c r="BP27" s="86"/>
      <c r="BQ27" s="86"/>
      <c r="BR27" s="86"/>
      <c r="BS27" s="86"/>
      <c r="BT27" s="86"/>
      <c r="BU27" s="86">
        <v>1</v>
      </c>
      <c r="BV27" s="86"/>
    </row>
    <row r="28" spans="1:80" s="11" customFormat="1" ht="15" customHeight="1" x14ac:dyDescent="0.35">
      <c r="A28" s="86"/>
      <c r="B28" s="116" t="s">
        <v>250</v>
      </c>
      <c r="C28" s="29" t="s">
        <v>245</v>
      </c>
      <c r="D28" s="28" t="s">
        <v>83</v>
      </c>
      <c r="E28" s="30">
        <v>32298</v>
      </c>
      <c r="F28" s="29" t="s">
        <v>2</v>
      </c>
      <c r="G28" s="88">
        <v>0.39583333333333298</v>
      </c>
      <c r="H28" s="88">
        <v>0.39583333333333331</v>
      </c>
      <c r="I28" s="88">
        <f t="shared" si="1"/>
        <v>0</v>
      </c>
      <c r="J28" s="86">
        <f t="shared" si="2"/>
        <v>0</v>
      </c>
      <c r="K28" s="88" t="str">
        <f t="shared" si="3"/>
        <v>0</v>
      </c>
      <c r="L28" s="86">
        <f t="shared" si="4"/>
        <v>0</v>
      </c>
      <c r="M28" s="86">
        <f t="shared" si="0"/>
        <v>0</v>
      </c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</row>
    <row r="29" spans="1:80" s="11" customFormat="1" ht="15" customHeight="1" x14ac:dyDescent="0.35">
      <c r="A29" s="86">
        <v>55</v>
      </c>
      <c r="B29" s="116" t="s">
        <v>126</v>
      </c>
      <c r="C29" s="29" t="s">
        <v>245</v>
      </c>
      <c r="D29" s="28" t="s">
        <v>72</v>
      </c>
      <c r="E29" s="30">
        <v>32711</v>
      </c>
      <c r="F29" s="29" t="s">
        <v>2</v>
      </c>
      <c r="G29" s="88">
        <v>0.39583333333333298</v>
      </c>
      <c r="H29" s="88">
        <v>0.8081018518518519</v>
      </c>
      <c r="I29" s="88">
        <f t="shared" si="1"/>
        <v>0.41226851851851892</v>
      </c>
      <c r="J29" s="86">
        <f t="shared" si="2"/>
        <v>180</v>
      </c>
      <c r="K29" s="88" t="str">
        <f t="shared" si="3"/>
        <v>0</v>
      </c>
      <c r="L29" s="86">
        <f t="shared" si="4"/>
        <v>0</v>
      </c>
      <c r="M29" s="86">
        <f t="shared" si="0"/>
        <v>180</v>
      </c>
      <c r="N29" s="118">
        <v>3</v>
      </c>
      <c r="O29" s="86">
        <v>1</v>
      </c>
      <c r="P29" s="86">
        <v>1</v>
      </c>
      <c r="Q29" s="86">
        <v>1</v>
      </c>
      <c r="R29" s="86">
        <v>1</v>
      </c>
      <c r="S29" s="86"/>
      <c r="T29" s="86">
        <v>1</v>
      </c>
      <c r="U29" s="86"/>
      <c r="V29" s="86"/>
      <c r="W29" s="86"/>
      <c r="X29" s="86">
        <v>1</v>
      </c>
      <c r="Y29" s="86">
        <v>1</v>
      </c>
      <c r="Z29" s="86"/>
      <c r="AA29" s="86"/>
      <c r="AB29" s="86"/>
      <c r="AC29" s="86"/>
      <c r="AD29" s="86"/>
      <c r="AE29" s="86"/>
      <c r="AF29" s="86">
        <v>1</v>
      </c>
      <c r="AG29" s="86">
        <v>1</v>
      </c>
      <c r="AH29" s="86">
        <v>1</v>
      </c>
      <c r="AI29" s="86"/>
      <c r="AJ29" s="86">
        <v>1</v>
      </c>
      <c r="AK29" s="86"/>
      <c r="AL29" s="86"/>
      <c r="AM29" s="86">
        <v>1</v>
      </c>
      <c r="AN29" s="86"/>
      <c r="AO29" s="86">
        <v>1</v>
      </c>
      <c r="AP29" s="86">
        <v>1</v>
      </c>
      <c r="AQ29" s="86"/>
      <c r="AR29" s="86">
        <v>1</v>
      </c>
      <c r="AS29" s="86"/>
      <c r="AT29" s="86">
        <v>1</v>
      </c>
      <c r="AU29" s="86"/>
      <c r="AV29" s="86"/>
      <c r="AW29" s="86"/>
      <c r="AX29" s="86"/>
      <c r="AY29" s="86">
        <v>1</v>
      </c>
      <c r="AZ29" s="86"/>
      <c r="BA29" s="86">
        <v>1</v>
      </c>
      <c r="BB29" s="86">
        <v>1</v>
      </c>
      <c r="BC29" s="86">
        <v>1</v>
      </c>
      <c r="BD29" s="86"/>
      <c r="BE29" s="86">
        <v>1</v>
      </c>
      <c r="BF29" s="86">
        <v>1</v>
      </c>
      <c r="BG29" s="86">
        <v>1</v>
      </c>
      <c r="BH29" s="86">
        <v>1</v>
      </c>
      <c r="BI29" s="86">
        <v>1</v>
      </c>
      <c r="BJ29" s="86">
        <v>1</v>
      </c>
      <c r="BK29" s="86">
        <v>1</v>
      </c>
      <c r="BL29" s="86"/>
      <c r="BM29" s="86">
        <v>1</v>
      </c>
      <c r="BN29" s="86"/>
      <c r="BO29" s="86">
        <v>1</v>
      </c>
      <c r="BP29" s="86">
        <v>1</v>
      </c>
      <c r="BQ29" s="86">
        <v>1</v>
      </c>
      <c r="BR29" s="86">
        <v>1</v>
      </c>
      <c r="BS29" s="86">
        <v>1</v>
      </c>
      <c r="BT29" s="86">
        <v>1</v>
      </c>
      <c r="BU29" s="86"/>
      <c r="BV29" s="86"/>
    </row>
    <row r="30" spans="1:80" s="11" customFormat="1" ht="15" customHeight="1" x14ac:dyDescent="0.35">
      <c r="A30" s="86"/>
      <c r="B30" s="116" t="s">
        <v>126</v>
      </c>
      <c r="C30" s="29" t="s">
        <v>245</v>
      </c>
      <c r="D30" s="28" t="s">
        <v>71</v>
      </c>
      <c r="E30" s="30">
        <v>32699</v>
      </c>
      <c r="F30" s="29" t="s">
        <v>2</v>
      </c>
      <c r="G30" s="88">
        <v>0.39583333333333298</v>
      </c>
      <c r="H30" s="88">
        <v>0.39583333333333331</v>
      </c>
      <c r="I30" s="88">
        <f t="shared" si="1"/>
        <v>0</v>
      </c>
      <c r="J30" s="86">
        <f t="shared" si="2"/>
        <v>0</v>
      </c>
      <c r="K30" s="88" t="str">
        <f t="shared" si="3"/>
        <v>0</v>
      </c>
      <c r="L30" s="86">
        <f t="shared" si="4"/>
        <v>0</v>
      </c>
      <c r="M30" s="86">
        <f t="shared" si="0"/>
        <v>0</v>
      </c>
      <c r="N30" s="118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CB30"/>
    </row>
    <row r="31" spans="1:80" s="11" customFormat="1" ht="15" customHeight="1" x14ac:dyDescent="0.35">
      <c r="A31" s="113">
        <v>56</v>
      </c>
      <c r="B31" s="120" t="s">
        <v>252</v>
      </c>
      <c r="C31" s="29" t="s">
        <v>245</v>
      </c>
      <c r="D31" s="28" t="s">
        <v>79</v>
      </c>
      <c r="E31" s="30">
        <v>31369</v>
      </c>
      <c r="F31" s="28" t="s">
        <v>2</v>
      </c>
      <c r="G31" s="110">
        <v>0.39583333333333298</v>
      </c>
      <c r="H31" s="110">
        <v>0.81556712962962974</v>
      </c>
      <c r="I31" s="110">
        <f t="shared" si="1"/>
        <v>0.41973379629629676</v>
      </c>
      <c r="J31" s="113">
        <f t="shared" si="2"/>
        <v>158</v>
      </c>
      <c r="K31" s="110">
        <f t="shared" si="3"/>
        <v>3.0671296296300721E-3</v>
      </c>
      <c r="L31" s="113">
        <f t="shared" si="4"/>
        <v>5</v>
      </c>
      <c r="M31" s="113">
        <f t="shared" si="0"/>
        <v>153</v>
      </c>
      <c r="N31" s="113">
        <v>4</v>
      </c>
      <c r="O31" s="113">
        <v>1</v>
      </c>
      <c r="P31" s="113">
        <v>1</v>
      </c>
      <c r="Q31" s="113">
        <v>1</v>
      </c>
      <c r="R31" s="113">
        <v>1</v>
      </c>
      <c r="S31" s="113">
        <v>1</v>
      </c>
      <c r="T31" s="113">
        <v>1</v>
      </c>
      <c r="U31" s="113">
        <v>1</v>
      </c>
      <c r="V31" s="113">
        <v>1</v>
      </c>
      <c r="W31" s="113">
        <v>1</v>
      </c>
      <c r="X31" s="113">
        <v>1</v>
      </c>
      <c r="Y31" s="113">
        <v>1</v>
      </c>
      <c r="Z31" s="113">
        <v>1</v>
      </c>
      <c r="AA31" s="113">
        <v>1</v>
      </c>
      <c r="AB31" s="113">
        <v>1</v>
      </c>
      <c r="AC31" s="113">
        <v>1</v>
      </c>
      <c r="AD31" s="113">
        <v>1</v>
      </c>
      <c r="AE31" s="113"/>
      <c r="AF31" s="113">
        <v>1</v>
      </c>
      <c r="AG31" s="113"/>
      <c r="AH31" s="113"/>
      <c r="AI31" s="113">
        <v>1</v>
      </c>
      <c r="AJ31" s="113"/>
      <c r="AK31" s="113">
        <v>1</v>
      </c>
      <c r="AL31" s="113"/>
      <c r="AM31" s="113"/>
      <c r="AN31" s="113">
        <v>1</v>
      </c>
      <c r="AO31" s="113"/>
      <c r="AP31" s="113"/>
      <c r="AQ31" s="113">
        <v>1</v>
      </c>
      <c r="AR31" s="113">
        <v>1</v>
      </c>
      <c r="AS31" s="113"/>
      <c r="AT31" s="113">
        <v>1</v>
      </c>
      <c r="AU31" s="113"/>
      <c r="AV31" s="113"/>
      <c r="AW31" s="113"/>
      <c r="AX31" s="113"/>
      <c r="AY31" s="113">
        <v>1</v>
      </c>
      <c r="AZ31" s="113"/>
      <c r="BA31" s="113"/>
      <c r="BB31" s="113"/>
      <c r="BC31" s="113"/>
      <c r="BD31" s="113"/>
      <c r="BE31" s="113"/>
      <c r="BF31" s="113"/>
      <c r="BG31" s="113">
        <v>1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CB31"/>
    </row>
    <row r="32" spans="1:80" s="11" customFormat="1" ht="15" customHeight="1" x14ac:dyDescent="0.35">
      <c r="A32" s="114"/>
      <c r="B32" s="121"/>
      <c r="C32" s="29" t="s">
        <v>245</v>
      </c>
      <c r="D32" s="28" t="s">
        <v>70</v>
      </c>
      <c r="E32" s="30">
        <v>32941</v>
      </c>
      <c r="F32" s="29" t="s">
        <v>207</v>
      </c>
      <c r="G32" s="111">
        <v>0.39583333333333298</v>
      </c>
      <c r="H32" s="111">
        <v>0.39583333333333331</v>
      </c>
      <c r="I32" s="111">
        <f t="shared" si="1"/>
        <v>0</v>
      </c>
      <c r="J32" s="114">
        <f t="shared" si="2"/>
        <v>0</v>
      </c>
      <c r="K32" s="111" t="str">
        <f t="shared" si="3"/>
        <v>0</v>
      </c>
      <c r="L32" s="114">
        <f t="shared" si="4"/>
        <v>0</v>
      </c>
      <c r="M32" s="114">
        <f t="shared" si="0"/>
        <v>0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CB32"/>
    </row>
    <row r="33" spans="1:80" s="11" customFormat="1" ht="15" customHeight="1" x14ac:dyDescent="0.35">
      <c r="A33" s="115"/>
      <c r="B33" s="122"/>
      <c r="C33" s="29" t="s">
        <v>245</v>
      </c>
      <c r="D33" s="28" t="s">
        <v>132</v>
      </c>
      <c r="E33" s="30">
        <v>30507</v>
      </c>
      <c r="F33" s="29" t="s">
        <v>207</v>
      </c>
      <c r="G33" s="112">
        <v>0.39583333333333298</v>
      </c>
      <c r="H33" s="112">
        <v>0.39583333333333331</v>
      </c>
      <c r="I33" s="112">
        <f t="shared" si="1"/>
        <v>0</v>
      </c>
      <c r="J33" s="115">
        <f t="shared" si="2"/>
        <v>0</v>
      </c>
      <c r="K33" s="112" t="str">
        <f t="shared" si="3"/>
        <v>0</v>
      </c>
      <c r="L33" s="115">
        <f t="shared" si="4"/>
        <v>0</v>
      </c>
      <c r="M33" s="115">
        <f t="shared" si="0"/>
        <v>0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</row>
    <row r="34" spans="1:80" s="11" customFormat="1" ht="15" customHeight="1" x14ac:dyDescent="0.35">
      <c r="A34" s="94">
        <v>57</v>
      </c>
      <c r="B34" s="119" t="s">
        <v>253</v>
      </c>
      <c r="C34" s="12" t="s">
        <v>254</v>
      </c>
      <c r="D34" s="13" t="s">
        <v>255</v>
      </c>
      <c r="E34" s="14">
        <v>32642</v>
      </c>
      <c r="F34" s="12" t="s">
        <v>280</v>
      </c>
      <c r="G34" s="95">
        <v>0.39583333333333298</v>
      </c>
      <c r="H34" s="95">
        <v>0.780787037037037</v>
      </c>
      <c r="I34" s="95">
        <f t="shared" si="1"/>
        <v>0.38495370370370402</v>
      </c>
      <c r="J34" s="94">
        <f t="shared" si="2"/>
        <v>77</v>
      </c>
      <c r="K34" s="95" t="str">
        <f t="shared" si="3"/>
        <v>0</v>
      </c>
      <c r="L34" s="94">
        <f t="shared" si="4"/>
        <v>0</v>
      </c>
      <c r="M34" s="94">
        <f t="shared" si="0"/>
        <v>77</v>
      </c>
      <c r="N34" s="118">
        <v>3</v>
      </c>
      <c r="O34" s="94"/>
      <c r="P34" s="94">
        <v>1</v>
      </c>
      <c r="Q34" s="94"/>
      <c r="R34" s="94"/>
      <c r="S34" s="94">
        <v>1</v>
      </c>
      <c r="T34" s="94">
        <v>1</v>
      </c>
      <c r="U34" s="94">
        <v>1</v>
      </c>
      <c r="V34" s="94"/>
      <c r="W34" s="94"/>
      <c r="X34" s="94"/>
      <c r="Y34" s="94"/>
      <c r="Z34" s="94">
        <v>1</v>
      </c>
      <c r="AA34" s="94"/>
      <c r="AB34" s="94"/>
      <c r="AC34" s="94"/>
      <c r="AD34" s="94">
        <v>1</v>
      </c>
      <c r="AE34" s="94">
        <v>1</v>
      </c>
      <c r="AF34" s="94">
        <v>1</v>
      </c>
      <c r="AG34" s="94"/>
      <c r="AH34" s="94">
        <v>1</v>
      </c>
      <c r="AI34" s="94"/>
      <c r="AJ34" s="94"/>
      <c r="AK34" s="94"/>
      <c r="AL34" s="94"/>
      <c r="AM34" s="94"/>
      <c r="AN34" s="94"/>
      <c r="AO34" s="94"/>
      <c r="AP34" s="94"/>
      <c r="AQ34" s="94"/>
      <c r="AR34" s="94">
        <v>1</v>
      </c>
      <c r="AS34" s="94">
        <v>1</v>
      </c>
      <c r="AT34" s="94"/>
      <c r="AU34" s="94">
        <v>1</v>
      </c>
      <c r="AV34" s="94"/>
      <c r="AW34" s="94"/>
      <c r="AX34" s="94"/>
      <c r="AY34" s="94">
        <v>1</v>
      </c>
      <c r="AZ34" s="94"/>
      <c r="BA34" s="94"/>
      <c r="BB34" s="94"/>
      <c r="BC34" s="94">
        <v>1</v>
      </c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</row>
    <row r="35" spans="1:80" s="11" customFormat="1" ht="15" customHeight="1" x14ac:dyDescent="0.35">
      <c r="A35" s="94"/>
      <c r="B35" s="119" t="s">
        <v>253</v>
      </c>
      <c r="C35" s="12" t="s">
        <v>254</v>
      </c>
      <c r="D35" s="13" t="s">
        <v>256</v>
      </c>
      <c r="E35" s="14">
        <v>29454</v>
      </c>
      <c r="F35" s="12" t="s">
        <v>280</v>
      </c>
      <c r="G35" s="95">
        <v>0.39583333333333298</v>
      </c>
      <c r="H35" s="95">
        <v>0.39583333333333331</v>
      </c>
      <c r="I35" s="95">
        <f t="shared" si="1"/>
        <v>0</v>
      </c>
      <c r="J35" s="94">
        <f t="shared" si="2"/>
        <v>0</v>
      </c>
      <c r="K35" s="95" t="str">
        <f t="shared" si="3"/>
        <v>0</v>
      </c>
      <c r="L35" s="94">
        <f t="shared" si="4"/>
        <v>0</v>
      </c>
      <c r="M35" s="94">
        <f t="shared" si="0"/>
        <v>0</v>
      </c>
      <c r="N35" s="118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</row>
    <row r="36" spans="1:80" s="11" customFormat="1" x14ac:dyDescent="0.35">
      <c r="A36" s="94">
        <v>58</v>
      </c>
      <c r="B36" s="119" t="s">
        <v>257</v>
      </c>
      <c r="C36" s="12" t="s">
        <v>254</v>
      </c>
      <c r="D36" s="13" t="s">
        <v>258</v>
      </c>
      <c r="E36" s="14">
        <v>34054</v>
      </c>
      <c r="F36" s="12" t="s">
        <v>2</v>
      </c>
      <c r="G36" s="95">
        <v>0.39583333333333298</v>
      </c>
      <c r="H36" s="95">
        <v>0.80937500000000007</v>
      </c>
      <c r="I36" s="95">
        <f t="shared" si="1"/>
        <v>0.41354166666666708</v>
      </c>
      <c r="J36" s="94">
        <f t="shared" si="2"/>
        <v>76</v>
      </c>
      <c r="K36" s="95" t="str">
        <f t="shared" si="3"/>
        <v>0</v>
      </c>
      <c r="L36" s="94">
        <f t="shared" si="4"/>
        <v>0</v>
      </c>
      <c r="M36" s="94">
        <f t="shared" si="0"/>
        <v>76</v>
      </c>
      <c r="N36" s="94">
        <v>4</v>
      </c>
      <c r="O36" s="94">
        <v>1</v>
      </c>
      <c r="P36" s="94">
        <v>1</v>
      </c>
      <c r="Q36" s="94">
        <v>1</v>
      </c>
      <c r="R36" s="94">
        <v>1</v>
      </c>
      <c r="S36" s="94"/>
      <c r="T36" s="94">
        <v>1</v>
      </c>
      <c r="U36" s="94"/>
      <c r="V36" s="94"/>
      <c r="W36" s="94"/>
      <c r="X36" s="94">
        <v>1</v>
      </c>
      <c r="Y36" s="94">
        <v>1</v>
      </c>
      <c r="Z36" s="94"/>
      <c r="AA36" s="94"/>
      <c r="AB36" s="94"/>
      <c r="AC36" s="94"/>
      <c r="AD36" s="94"/>
      <c r="AE36" s="94"/>
      <c r="AF36" s="94">
        <v>1</v>
      </c>
      <c r="AG36" s="94"/>
      <c r="AH36" s="94">
        <v>1</v>
      </c>
      <c r="AI36" s="94"/>
      <c r="AJ36" s="94"/>
      <c r="AK36" s="94"/>
      <c r="AL36" s="94"/>
      <c r="AM36" s="94"/>
      <c r="AN36" s="94"/>
      <c r="AO36" s="94">
        <v>1</v>
      </c>
      <c r="AP36" s="94"/>
      <c r="AQ36" s="94"/>
      <c r="AR36" s="94">
        <v>1</v>
      </c>
      <c r="AS36" s="94"/>
      <c r="AT36" s="94"/>
      <c r="AU36" s="94">
        <v>1</v>
      </c>
      <c r="AV36" s="94"/>
      <c r="AW36" s="94"/>
      <c r="AX36" s="94"/>
      <c r="AY36" s="94">
        <v>1</v>
      </c>
      <c r="AZ36" s="94"/>
      <c r="BA36" s="94"/>
      <c r="BB36" s="94"/>
      <c r="BC36" s="94">
        <v>1</v>
      </c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</row>
    <row r="37" spans="1:80" s="11" customFormat="1" x14ac:dyDescent="0.35">
      <c r="A37" s="94"/>
      <c r="B37" s="119" t="s">
        <v>257</v>
      </c>
      <c r="C37" s="12" t="s">
        <v>254</v>
      </c>
      <c r="D37" s="13" t="s">
        <v>259</v>
      </c>
      <c r="E37" s="14">
        <v>32465</v>
      </c>
      <c r="F37" s="12" t="s">
        <v>2</v>
      </c>
      <c r="G37" s="95">
        <v>0.39583333333333298</v>
      </c>
      <c r="H37" s="95">
        <v>0.39583333333333331</v>
      </c>
      <c r="I37" s="95">
        <f t="shared" si="1"/>
        <v>0</v>
      </c>
      <c r="J37" s="94">
        <f t="shared" si="2"/>
        <v>0</v>
      </c>
      <c r="K37" s="95" t="str">
        <f t="shared" si="3"/>
        <v>0</v>
      </c>
      <c r="L37" s="94">
        <f t="shared" si="4"/>
        <v>0</v>
      </c>
      <c r="M37" s="94">
        <f t="shared" si="0"/>
        <v>0</v>
      </c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CB37"/>
    </row>
    <row r="38" spans="1:80" s="11" customFormat="1" x14ac:dyDescent="0.35">
      <c r="A38" s="94"/>
      <c r="B38" s="119" t="s">
        <v>257</v>
      </c>
      <c r="C38" s="12" t="s">
        <v>254</v>
      </c>
      <c r="D38" s="13" t="s">
        <v>260</v>
      </c>
      <c r="E38" s="14">
        <v>35804</v>
      </c>
      <c r="F38" s="12" t="s">
        <v>2</v>
      </c>
      <c r="G38" s="95">
        <v>0.39583333333333298</v>
      </c>
      <c r="H38" s="95">
        <v>0.39583333333333331</v>
      </c>
      <c r="I38" s="95">
        <f t="shared" si="1"/>
        <v>0</v>
      </c>
      <c r="J38" s="94">
        <f t="shared" si="2"/>
        <v>0</v>
      </c>
      <c r="K38" s="95" t="str">
        <f t="shared" si="3"/>
        <v>0</v>
      </c>
      <c r="L38" s="94">
        <f t="shared" si="4"/>
        <v>0</v>
      </c>
      <c r="M38" s="94">
        <f t="shared" si="0"/>
        <v>0</v>
      </c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CB38"/>
    </row>
    <row r="39" spans="1:80" s="11" customFormat="1" x14ac:dyDescent="0.35">
      <c r="A39" s="94">
        <v>59</v>
      </c>
      <c r="B39" s="119" t="s">
        <v>261</v>
      </c>
      <c r="C39" s="12" t="s">
        <v>254</v>
      </c>
      <c r="D39" s="13" t="s">
        <v>262</v>
      </c>
      <c r="E39" s="14">
        <v>35289</v>
      </c>
      <c r="F39" s="12" t="s">
        <v>2</v>
      </c>
      <c r="G39" s="95">
        <v>0.39583333333333298</v>
      </c>
      <c r="H39" s="95">
        <v>0.81660879629629635</v>
      </c>
      <c r="I39" s="95">
        <f t="shared" si="1"/>
        <v>0.42077546296296336</v>
      </c>
      <c r="J39" s="94">
        <f t="shared" si="2"/>
        <v>53</v>
      </c>
      <c r="K39" s="95">
        <f t="shared" si="3"/>
        <v>4.1087962962966795E-3</v>
      </c>
      <c r="L39" s="94">
        <f t="shared" si="4"/>
        <v>6</v>
      </c>
      <c r="M39" s="94">
        <f t="shared" si="0"/>
        <v>47</v>
      </c>
      <c r="N39" s="94">
        <v>5</v>
      </c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>
        <v>1</v>
      </c>
      <c r="Z39" s="94"/>
      <c r="AA39" s="94"/>
      <c r="AB39" s="94"/>
      <c r="AC39" s="94"/>
      <c r="AD39" s="94"/>
      <c r="AE39" s="94"/>
      <c r="AF39" s="94">
        <v>1</v>
      </c>
      <c r="AG39" s="94"/>
      <c r="AH39" s="94">
        <v>1</v>
      </c>
      <c r="AI39" s="94"/>
      <c r="AJ39" s="94"/>
      <c r="AK39" s="94"/>
      <c r="AL39" s="94"/>
      <c r="AM39" s="94"/>
      <c r="AN39" s="94">
        <v>1</v>
      </c>
      <c r="AO39" s="94"/>
      <c r="AP39" s="94"/>
      <c r="AQ39" s="94"/>
      <c r="AR39" s="94">
        <v>1</v>
      </c>
      <c r="AS39" s="94">
        <v>1</v>
      </c>
      <c r="AT39" s="94"/>
      <c r="AU39" s="94"/>
      <c r="AV39" s="94"/>
      <c r="AW39" s="94"/>
      <c r="AX39" s="94"/>
      <c r="AY39" s="94">
        <v>1</v>
      </c>
      <c r="AZ39" s="94"/>
      <c r="BA39" s="94"/>
      <c r="BB39" s="94"/>
      <c r="BC39" s="94"/>
      <c r="BD39" s="94"/>
      <c r="BE39" s="94"/>
      <c r="BF39" s="94"/>
      <c r="BG39" s="94">
        <v>1</v>
      </c>
      <c r="BH39" s="94"/>
      <c r="BI39" s="94"/>
      <c r="BJ39" s="94"/>
      <c r="BK39" s="94"/>
      <c r="BL39" s="94"/>
      <c r="BM39" s="94">
        <v>1</v>
      </c>
      <c r="BN39" s="94">
        <v>1</v>
      </c>
      <c r="BO39" s="94"/>
      <c r="BP39" s="94"/>
      <c r="BQ39" s="94"/>
      <c r="BR39" s="94"/>
      <c r="BS39" s="94"/>
      <c r="BT39" s="94"/>
      <c r="BU39" s="94">
        <v>1</v>
      </c>
      <c r="BV39" s="94">
        <v>1</v>
      </c>
      <c r="CB39"/>
    </row>
    <row r="40" spans="1:80" s="11" customFormat="1" ht="15" customHeight="1" x14ac:dyDescent="0.35">
      <c r="A40" s="94"/>
      <c r="B40" s="119" t="s">
        <v>261</v>
      </c>
      <c r="C40" s="12" t="s">
        <v>254</v>
      </c>
      <c r="D40" s="13" t="s">
        <v>263</v>
      </c>
      <c r="E40" s="14">
        <v>33784</v>
      </c>
      <c r="F40" s="12" t="s">
        <v>2</v>
      </c>
      <c r="G40" s="95">
        <v>0.39583333333333298</v>
      </c>
      <c r="H40" s="95">
        <v>0.39583333333333331</v>
      </c>
      <c r="I40" s="95">
        <f t="shared" si="1"/>
        <v>0</v>
      </c>
      <c r="J40" s="94">
        <f t="shared" si="2"/>
        <v>0</v>
      </c>
      <c r="K40" s="95" t="str">
        <f t="shared" si="3"/>
        <v>0</v>
      </c>
      <c r="L40" s="94">
        <f t="shared" si="4"/>
        <v>0</v>
      </c>
      <c r="M40" s="94">
        <f t="shared" si="0"/>
        <v>0</v>
      </c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CB40"/>
    </row>
    <row r="41" spans="1:80" s="11" customFormat="1" ht="15" customHeight="1" x14ac:dyDescent="0.35">
      <c r="A41" s="94">
        <v>60</v>
      </c>
      <c r="B41" s="119" t="s">
        <v>140</v>
      </c>
      <c r="C41" s="12" t="s">
        <v>254</v>
      </c>
      <c r="D41" s="13" t="s">
        <v>86</v>
      </c>
      <c r="E41" s="14">
        <v>30923</v>
      </c>
      <c r="F41" s="12" t="s">
        <v>2</v>
      </c>
      <c r="G41" s="95">
        <v>0.39583333333333298</v>
      </c>
      <c r="H41" s="95">
        <v>0.80821759259259263</v>
      </c>
      <c r="I41" s="95">
        <f t="shared" si="1"/>
        <v>0.41238425925925964</v>
      </c>
      <c r="J41" s="94">
        <f t="shared" si="2"/>
        <v>128</v>
      </c>
      <c r="K41" s="95" t="str">
        <f t="shared" si="3"/>
        <v>0</v>
      </c>
      <c r="L41" s="94">
        <f t="shared" si="4"/>
        <v>0</v>
      </c>
      <c r="M41" s="94">
        <f t="shared" si="0"/>
        <v>128</v>
      </c>
      <c r="N41" s="118">
        <v>1</v>
      </c>
      <c r="O41" s="94"/>
      <c r="P41" s="94"/>
      <c r="Q41" s="94"/>
      <c r="R41" s="94"/>
      <c r="S41" s="94"/>
      <c r="T41" s="94"/>
      <c r="U41" s="94"/>
      <c r="V41" s="94">
        <v>1</v>
      </c>
      <c r="W41" s="94"/>
      <c r="X41" s="94"/>
      <c r="Y41" s="94"/>
      <c r="Z41" s="94"/>
      <c r="AA41" s="94">
        <v>1</v>
      </c>
      <c r="AB41" s="94">
        <v>1</v>
      </c>
      <c r="AC41" s="94"/>
      <c r="AD41" s="94"/>
      <c r="AE41" s="94">
        <v>1</v>
      </c>
      <c r="AF41" s="94"/>
      <c r="AG41" s="94"/>
      <c r="AH41" s="94"/>
      <c r="AI41" s="94">
        <v>1</v>
      </c>
      <c r="AJ41" s="94"/>
      <c r="AK41" s="94">
        <v>1</v>
      </c>
      <c r="AL41" s="94">
        <v>1</v>
      </c>
      <c r="AM41" s="94"/>
      <c r="AN41" s="94"/>
      <c r="AO41" s="94"/>
      <c r="AP41" s="94"/>
      <c r="AQ41" s="94">
        <v>1</v>
      </c>
      <c r="AR41" s="94"/>
      <c r="AS41" s="94">
        <v>1</v>
      </c>
      <c r="AT41" s="94">
        <v>1</v>
      </c>
      <c r="AU41" s="94"/>
      <c r="AV41" s="94">
        <v>1</v>
      </c>
      <c r="AW41" s="94"/>
      <c r="AX41" s="94">
        <v>1</v>
      </c>
      <c r="AY41" s="94"/>
      <c r="AZ41" s="94">
        <v>1</v>
      </c>
      <c r="BA41" s="94"/>
      <c r="BB41" s="94">
        <v>1</v>
      </c>
      <c r="BC41" s="94"/>
      <c r="BD41" s="94"/>
      <c r="BE41" s="94"/>
      <c r="BF41" s="94">
        <v>1</v>
      </c>
      <c r="BG41" s="94"/>
      <c r="BH41" s="94">
        <v>1</v>
      </c>
      <c r="BI41" s="94">
        <v>1</v>
      </c>
      <c r="BJ41" s="94"/>
      <c r="BK41" s="94">
        <v>1</v>
      </c>
      <c r="BL41" s="94"/>
      <c r="BM41" s="94"/>
      <c r="BN41" s="94"/>
      <c r="BO41" s="94">
        <v>1</v>
      </c>
      <c r="BP41" s="94">
        <v>1</v>
      </c>
      <c r="BQ41" s="94">
        <v>1</v>
      </c>
      <c r="BR41" s="94">
        <v>1</v>
      </c>
      <c r="BS41" s="94">
        <v>1</v>
      </c>
      <c r="BT41" s="94">
        <v>1</v>
      </c>
      <c r="BU41" s="94"/>
      <c r="BV41" s="94"/>
    </row>
    <row r="42" spans="1:80" s="11" customFormat="1" x14ac:dyDescent="0.35">
      <c r="A42" s="94"/>
      <c r="B42" s="119" t="s">
        <v>140</v>
      </c>
      <c r="C42" s="12" t="s">
        <v>254</v>
      </c>
      <c r="D42" s="13" t="s">
        <v>87</v>
      </c>
      <c r="E42" s="14">
        <v>31806</v>
      </c>
      <c r="F42" s="12" t="s">
        <v>2</v>
      </c>
      <c r="G42" s="95">
        <v>0.39583333333333298</v>
      </c>
      <c r="H42" s="95">
        <v>0.39583333333333331</v>
      </c>
      <c r="I42" s="95">
        <f t="shared" si="1"/>
        <v>0</v>
      </c>
      <c r="J42" s="94">
        <f t="shared" si="2"/>
        <v>0</v>
      </c>
      <c r="K42" s="95" t="str">
        <f t="shared" si="3"/>
        <v>0</v>
      </c>
      <c r="L42" s="94">
        <f t="shared" si="4"/>
        <v>0</v>
      </c>
      <c r="M42" s="94">
        <f t="shared" si="0"/>
        <v>0</v>
      </c>
      <c r="N42" s="118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</row>
    <row r="43" spans="1:80" s="11" customFormat="1" x14ac:dyDescent="0.35">
      <c r="A43" s="94">
        <v>62</v>
      </c>
      <c r="B43" s="119" t="s">
        <v>264</v>
      </c>
      <c r="C43" s="12" t="s">
        <v>254</v>
      </c>
      <c r="D43" s="13" t="s">
        <v>84</v>
      </c>
      <c r="E43" s="14">
        <v>32192</v>
      </c>
      <c r="F43" s="12" t="s">
        <v>208</v>
      </c>
      <c r="G43" s="95">
        <v>0.39583333333333298</v>
      </c>
      <c r="H43" s="95">
        <v>0.80827546296296304</v>
      </c>
      <c r="I43" s="95">
        <f t="shared" si="1"/>
        <v>0.41244212962963006</v>
      </c>
      <c r="J43" s="94">
        <f t="shared" si="2"/>
        <v>117</v>
      </c>
      <c r="K43" s="95" t="str">
        <f t="shared" si="3"/>
        <v>0</v>
      </c>
      <c r="L43" s="94">
        <f t="shared" si="4"/>
        <v>0</v>
      </c>
      <c r="M43" s="94">
        <f t="shared" si="0"/>
        <v>117</v>
      </c>
      <c r="N43" s="118">
        <v>2</v>
      </c>
      <c r="O43" s="94"/>
      <c r="P43" s="94">
        <v>1</v>
      </c>
      <c r="Q43" s="94">
        <v>1</v>
      </c>
      <c r="R43" s="94">
        <v>1</v>
      </c>
      <c r="S43" s="94">
        <v>1</v>
      </c>
      <c r="T43" s="94">
        <v>1</v>
      </c>
      <c r="U43" s="94">
        <v>1</v>
      </c>
      <c r="V43" s="94"/>
      <c r="W43" s="94">
        <v>1</v>
      </c>
      <c r="X43" s="94">
        <v>1</v>
      </c>
      <c r="Y43" s="94">
        <v>1</v>
      </c>
      <c r="Z43" s="94">
        <v>1</v>
      </c>
      <c r="AA43" s="94">
        <v>1</v>
      </c>
      <c r="AB43" s="94"/>
      <c r="AC43" s="94"/>
      <c r="AD43" s="94"/>
      <c r="AE43" s="94">
        <v>1</v>
      </c>
      <c r="AF43" s="94"/>
      <c r="AG43" s="94">
        <v>1</v>
      </c>
      <c r="AH43" s="94">
        <v>1</v>
      </c>
      <c r="AI43" s="94"/>
      <c r="AJ43" s="94"/>
      <c r="AK43" s="94"/>
      <c r="AL43" s="94">
        <v>1</v>
      </c>
      <c r="AM43" s="94"/>
      <c r="AN43" s="94"/>
      <c r="AO43" s="94">
        <v>1</v>
      </c>
      <c r="AP43" s="94"/>
      <c r="AQ43" s="94"/>
      <c r="AR43" s="94"/>
      <c r="AS43" s="94">
        <v>1</v>
      </c>
      <c r="AT43" s="94">
        <v>1</v>
      </c>
      <c r="AU43" s="94">
        <v>1</v>
      </c>
      <c r="AV43" s="94">
        <v>1</v>
      </c>
      <c r="AW43" s="94"/>
      <c r="AX43" s="94"/>
      <c r="AY43" s="94"/>
      <c r="AZ43" s="94"/>
      <c r="BA43" s="94"/>
      <c r="BB43" s="94"/>
      <c r="BC43" s="94">
        <v>1</v>
      </c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</row>
    <row r="44" spans="1:80" s="11" customFormat="1" x14ac:dyDescent="0.35">
      <c r="A44" s="94"/>
      <c r="B44" s="119" t="s">
        <v>264</v>
      </c>
      <c r="C44" s="12" t="s">
        <v>254</v>
      </c>
      <c r="D44" s="13" t="s">
        <v>85</v>
      </c>
      <c r="E44" s="14">
        <v>32021</v>
      </c>
      <c r="F44" s="12" t="s">
        <v>208</v>
      </c>
      <c r="G44" s="95">
        <v>0.39583333333333298</v>
      </c>
      <c r="H44" s="95">
        <v>0.39583333333333331</v>
      </c>
      <c r="I44" s="95">
        <f t="shared" si="1"/>
        <v>0</v>
      </c>
      <c r="J44" s="94">
        <f t="shared" si="2"/>
        <v>0</v>
      </c>
      <c r="K44" s="95" t="str">
        <f t="shared" si="3"/>
        <v>0</v>
      </c>
      <c r="L44" s="94">
        <f t="shared" si="4"/>
        <v>0</v>
      </c>
      <c r="M44" s="94">
        <f t="shared" si="0"/>
        <v>0</v>
      </c>
      <c r="N44" s="118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</row>
    <row r="45" spans="1:80" s="11" customFormat="1" x14ac:dyDescent="0.35">
      <c r="A45" s="86">
        <v>63</v>
      </c>
      <c r="B45" s="116" t="s">
        <v>265</v>
      </c>
      <c r="C45" s="29" t="s">
        <v>266</v>
      </c>
      <c r="D45" s="28" t="s">
        <v>267</v>
      </c>
      <c r="E45" s="30">
        <v>33336</v>
      </c>
      <c r="F45" s="29" t="s">
        <v>128</v>
      </c>
      <c r="G45" s="88">
        <v>0.39583333333333298</v>
      </c>
      <c r="H45" s="88">
        <v>0.80700231481481488</v>
      </c>
      <c r="I45" s="88">
        <f t="shared" si="1"/>
        <v>0.4111689814814819</v>
      </c>
      <c r="J45" s="86">
        <f t="shared" si="2"/>
        <v>109</v>
      </c>
      <c r="K45" s="88" t="str">
        <f t="shared" si="3"/>
        <v>0</v>
      </c>
      <c r="L45" s="86">
        <f t="shared" si="4"/>
        <v>0</v>
      </c>
      <c r="M45" s="86">
        <f t="shared" si="0"/>
        <v>109</v>
      </c>
      <c r="N45" s="86">
        <v>5</v>
      </c>
      <c r="O45" s="86">
        <v>1</v>
      </c>
      <c r="P45" s="86">
        <v>1</v>
      </c>
      <c r="Q45" s="86">
        <v>1</v>
      </c>
      <c r="R45" s="86">
        <v>1</v>
      </c>
      <c r="S45" s="86">
        <v>1</v>
      </c>
      <c r="T45" s="86">
        <v>1</v>
      </c>
      <c r="U45" s="86"/>
      <c r="V45" s="86"/>
      <c r="W45" s="86"/>
      <c r="X45" s="86">
        <v>1</v>
      </c>
      <c r="Y45" s="86">
        <v>1</v>
      </c>
      <c r="Z45" s="86"/>
      <c r="AA45" s="86"/>
      <c r="AB45" s="86"/>
      <c r="AC45" s="86"/>
      <c r="AD45" s="86"/>
      <c r="AE45" s="86">
        <v>1</v>
      </c>
      <c r="AF45" s="86">
        <v>1</v>
      </c>
      <c r="AG45" s="86"/>
      <c r="AH45" s="86">
        <v>1</v>
      </c>
      <c r="AI45" s="86"/>
      <c r="AJ45" s="86"/>
      <c r="AK45" s="86"/>
      <c r="AL45" s="86"/>
      <c r="AM45" s="86"/>
      <c r="AN45" s="86">
        <v>1</v>
      </c>
      <c r="AO45" s="86">
        <v>1</v>
      </c>
      <c r="AP45" s="86"/>
      <c r="AQ45" s="86"/>
      <c r="AR45" s="86">
        <v>1</v>
      </c>
      <c r="AS45" s="86"/>
      <c r="AT45" s="86"/>
      <c r="AU45" s="86">
        <v>1</v>
      </c>
      <c r="AV45" s="86"/>
      <c r="AW45" s="86"/>
      <c r="AX45" s="86"/>
      <c r="AY45" s="86">
        <v>1</v>
      </c>
      <c r="AZ45" s="86"/>
      <c r="BA45" s="86"/>
      <c r="BB45" s="86"/>
      <c r="BC45" s="86">
        <v>1</v>
      </c>
      <c r="BD45" s="86"/>
      <c r="BE45" s="86"/>
      <c r="BF45" s="86"/>
      <c r="BG45" s="86">
        <v>1</v>
      </c>
      <c r="BH45" s="86"/>
      <c r="BI45" s="86"/>
      <c r="BJ45" s="86"/>
      <c r="BK45" s="86"/>
      <c r="BL45" s="86"/>
      <c r="BM45" s="86">
        <v>1</v>
      </c>
      <c r="BN45" s="86">
        <v>1</v>
      </c>
      <c r="BO45" s="86"/>
      <c r="BP45" s="86"/>
      <c r="BQ45" s="86"/>
      <c r="BR45" s="86"/>
      <c r="BS45" s="86"/>
      <c r="BT45" s="86"/>
      <c r="BU45" s="86">
        <v>1</v>
      </c>
      <c r="BV45" s="86">
        <v>1</v>
      </c>
    </row>
    <row r="46" spans="1:80" s="11" customFormat="1" x14ac:dyDescent="0.35">
      <c r="A46" s="86"/>
      <c r="B46" s="116" t="s">
        <v>265</v>
      </c>
      <c r="C46" s="29" t="s">
        <v>266</v>
      </c>
      <c r="D46" s="28" t="s">
        <v>268</v>
      </c>
      <c r="E46" s="30">
        <v>33204</v>
      </c>
      <c r="F46" s="29" t="s">
        <v>128</v>
      </c>
      <c r="G46" s="88">
        <v>0.39583333333333298</v>
      </c>
      <c r="H46" s="88">
        <v>0.39583333333333331</v>
      </c>
      <c r="I46" s="88">
        <f t="shared" si="1"/>
        <v>0</v>
      </c>
      <c r="J46" s="86">
        <f t="shared" si="2"/>
        <v>0</v>
      </c>
      <c r="K46" s="88" t="str">
        <f t="shared" si="3"/>
        <v>0</v>
      </c>
      <c r="L46" s="86">
        <f t="shared" si="4"/>
        <v>0</v>
      </c>
      <c r="M46" s="86">
        <f t="shared" si="0"/>
        <v>0</v>
      </c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CB46" s="16"/>
    </row>
    <row r="47" spans="1:80" s="11" customFormat="1" x14ac:dyDescent="0.35">
      <c r="A47" s="86">
        <v>64</v>
      </c>
      <c r="B47" s="116" t="s">
        <v>269</v>
      </c>
      <c r="C47" s="29" t="s">
        <v>266</v>
      </c>
      <c r="D47" s="28" t="s">
        <v>53</v>
      </c>
      <c r="E47" s="30">
        <v>31291</v>
      </c>
      <c r="F47" s="29" t="s">
        <v>2</v>
      </c>
      <c r="G47" s="88">
        <v>0.39583333333333298</v>
      </c>
      <c r="H47" s="88">
        <v>0.81226851851851845</v>
      </c>
      <c r="I47" s="88">
        <f t="shared" si="1"/>
        <v>0.41643518518518546</v>
      </c>
      <c r="J47" s="86">
        <f t="shared" si="2"/>
        <v>118</v>
      </c>
      <c r="K47" s="88" t="str">
        <f t="shared" si="3"/>
        <v>0</v>
      </c>
      <c r="L47" s="86">
        <f t="shared" si="4"/>
        <v>0</v>
      </c>
      <c r="M47" s="86">
        <f t="shared" si="0"/>
        <v>118</v>
      </c>
      <c r="N47" s="86">
        <v>4</v>
      </c>
      <c r="O47" s="86">
        <v>1</v>
      </c>
      <c r="P47" s="86">
        <v>1</v>
      </c>
      <c r="Q47" s="86"/>
      <c r="R47" s="86"/>
      <c r="S47" s="86"/>
      <c r="T47" s="86"/>
      <c r="U47" s="86"/>
      <c r="V47" s="86">
        <v>1</v>
      </c>
      <c r="W47" s="86">
        <v>1</v>
      </c>
      <c r="X47" s="86">
        <v>1</v>
      </c>
      <c r="Y47" s="86"/>
      <c r="Z47" s="86"/>
      <c r="AA47" s="86">
        <v>1</v>
      </c>
      <c r="AB47" s="86">
        <v>1</v>
      </c>
      <c r="AC47" s="86"/>
      <c r="AD47" s="86"/>
      <c r="AE47" s="86"/>
      <c r="AF47" s="86"/>
      <c r="AG47" s="86"/>
      <c r="AH47" s="86"/>
      <c r="AI47" s="86"/>
      <c r="AJ47" s="86"/>
      <c r="AK47" s="86"/>
      <c r="AL47" s="86">
        <v>1</v>
      </c>
      <c r="AM47" s="86"/>
      <c r="AN47" s="86"/>
      <c r="AO47" s="86"/>
      <c r="AP47" s="86"/>
      <c r="AQ47" s="86">
        <v>1</v>
      </c>
      <c r="AR47" s="86"/>
      <c r="AS47" s="86"/>
      <c r="AT47" s="86"/>
      <c r="AU47" s="86"/>
      <c r="AV47" s="86"/>
      <c r="AW47" s="86">
        <v>1</v>
      </c>
      <c r="AX47" s="86"/>
      <c r="AY47" s="86"/>
      <c r="AZ47" s="86"/>
      <c r="BA47" s="86"/>
      <c r="BB47" s="86">
        <v>1</v>
      </c>
      <c r="BC47" s="86"/>
      <c r="BD47" s="86"/>
      <c r="BE47" s="86"/>
      <c r="BF47" s="86">
        <v>1</v>
      </c>
      <c r="BG47" s="86"/>
      <c r="BH47" s="86">
        <v>1</v>
      </c>
      <c r="BI47" s="86">
        <v>1</v>
      </c>
      <c r="BJ47" s="86"/>
      <c r="BK47" s="86"/>
      <c r="BL47" s="86"/>
      <c r="BM47" s="86"/>
      <c r="BN47" s="86"/>
      <c r="BO47" s="86">
        <v>1</v>
      </c>
      <c r="BP47" s="86">
        <v>1</v>
      </c>
      <c r="BQ47" s="86">
        <v>1</v>
      </c>
      <c r="BR47" s="86">
        <v>1</v>
      </c>
      <c r="BS47" s="86">
        <v>1</v>
      </c>
      <c r="BT47" s="86">
        <v>1</v>
      </c>
      <c r="BU47" s="86"/>
      <c r="BV47" s="86"/>
      <c r="CB47" s="16"/>
    </row>
    <row r="48" spans="1:80" s="11" customFormat="1" ht="15" customHeight="1" x14ac:dyDescent="0.35">
      <c r="A48" s="86"/>
      <c r="B48" s="116" t="s">
        <v>269</v>
      </c>
      <c r="C48" s="29" t="s">
        <v>266</v>
      </c>
      <c r="D48" s="28" t="s">
        <v>270</v>
      </c>
      <c r="E48" s="30">
        <v>30694</v>
      </c>
      <c r="F48" s="29" t="s">
        <v>2</v>
      </c>
      <c r="G48" s="88">
        <v>0.39583333333333298</v>
      </c>
      <c r="H48" s="88">
        <v>0.39583333333333331</v>
      </c>
      <c r="I48" s="88">
        <f t="shared" si="1"/>
        <v>0</v>
      </c>
      <c r="J48" s="86">
        <f t="shared" si="2"/>
        <v>0</v>
      </c>
      <c r="K48" s="88" t="str">
        <f t="shared" si="3"/>
        <v>0</v>
      </c>
      <c r="L48" s="86">
        <f t="shared" si="4"/>
        <v>0</v>
      </c>
      <c r="M48" s="86">
        <f t="shared" si="0"/>
        <v>0</v>
      </c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</row>
    <row r="49" spans="1:80" s="11" customFormat="1" x14ac:dyDescent="0.35">
      <c r="A49" s="86"/>
      <c r="B49" s="116" t="s">
        <v>269</v>
      </c>
      <c r="C49" s="29" t="s">
        <v>266</v>
      </c>
      <c r="D49" s="28" t="s">
        <v>271</v>
      </c>
      <c r="E49" s="30">
        <v>32318</v>
      </c>
      <c r="F49" s="29" t="s">
        <v>2</v>
      </c>
      <c r="G49" s="88">
        <v>0.39583333333333298</v>
      </c>
      <c r="H49" s="88">
        <v>0.39583333333333331</v>
      </c>
      <c r="I49" s="88">
        <f t="shared" si="1"/>
        <v>0</v>
      </c>
      <c r="J49" s="86">
        <f t="shared" si="2"/>
        <v>0</v>
      </c>
      <c r="K49" s="88" t="str">
        <f t="shared" si="3"/>
        <v>0</v>
      </c>
      <c r="L49" s="86">
        <f t="shared" si="4"/>
        <v>0</v>
      </c>
      <c r="M49" s="86">
        <f t="shared" si="0"/>
        <v>0</v>
      </c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</row>
    <row r="50" spans="1:80" s="11" customFormat="1" x14ac:dyDescent="0.35">
      <c r="A50" s="86">
        <v>65</v>
      </c>
      <c r="B50" s="116" t="s">
        <v>272</v>
      </c>
      <c r="C50" s="29" t="s">
        <v>266</v>
      </c>
      <c r="D50" s="28" t="s">
        <v>78</v>
      </c>
      <c r="E50" s="30">
        <v>32558</v>
      </c>
      <c r="F50" s="29" t="s">
        <v>2</v>
      </c>
      <c r="G50" s="88">
        <v>0.39583333333333298</v>
      </c>
      <c r="H50" s="88">
        <v>0.79965277777777777</v>
      </c>
      <c r="I50" s="88">
        <f t="shared" si="1"/>
        <v>0.40381944444444479</v>
      </c>
      <c r="J50" s="86">
        <f t="shared" si="2"/>
        <v>118</v>
      </c>
      <c r="K50" s="88" t="str">
        <f t="shared" si="3"/>
        <v>0</v>
      </c>
      <c r="L50" s="86">
        <f t="shared" si="4"/>
        <v>0</v>
      </c>
      <c r="M50" s="86">
        <f t="shared" si="0"/>
        <v>118</v>
      </c>
      <c r="N50" s="118">
        <v>3</v>
      </c>
      <c r="O50" s="86">
        <v>1</v>
      </c>
      <c r="P50" s="86">
        <v>1</v>
      </c>
      <c r="Q50" s="86"/>
      <c r="R50" s="86">
        <v>1</v>
      </c>
      <c r="S50" s="86"/>
      <c r="T50" s="86"/>
      <c r="U50" s="86"/>
      <c r="V50" s="86">
        <v>1</v>
      </c>
      <c r="W50" s="86">
        <v>1</v>
      </c>
      <c r="X50" s="86">
        <v>1</v>
      </c>
      <c r="Y50" s="86"/>
      <c r="Z50" s="86"/>
      <c r="AA50" s="86">
        <v>1</v>
      </c>
      <c r="AB50" s="86">
        <v>1</v>
      </c>
      <c r="AC50" s="86">
        <v>1</v>
      </c>
      <c r="AD50" s="86"/>
      <c r="AE50" s="86"/>
      <c r="AF50" s="86">
        <v>1</v>
      </c>
      <c r="AG50" s="86"/>
      <c r="AH50" s="86"/>
      <c r="AI50" s="86">
        <v>1</v>
      </c>
      <c r="AJ50" s="86"/>
      <c r="AK50" s="86">
        <v>1</v>
      </c>
      <c r="AL50" s="86">
        <v>1</v>
      </c>
      <c r="AM50" s="86">
        <v>1</v>
      </c>
      <c r="AN50" s="86"/>
      <c r="AO50" s="86"/>
      <c r="AP50" s="86"/>
      <c r="AQ50" s="86">
        <v>1</v>
      </c>
      <c r="AR50" s="86">
        <v>1</v>
      </c>
      <c r="AS50" s="86"/>
      <c r="AT50" s="86">
        <v>1</v>
      </c>
      <c r="AU50" s="86"/>
      <c r="AV50" s="86">
        <v>1</v>
      </c>
      <c r="AW50" s="86"/>
      <c r="AX50" s="86"/>
      <c r="AY50" s="86">
        <v>1</v>
      </c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</row>
    <row r="51" spans="1:80" s="15" customFormat="1" x14ac:dyDescent="0.35">
      <c r="A51" s="86"/>
      <c r="B51" s="116" t="s">
        <v>272</v>
      </c>
      <c r="C51" s="29" t="s">
        <v>266</v>
      </c>
      <c r="D51" s="28" t="s">
        <v>76</v>
      </c>
      <c r="E51" s="30">
        <v>31482</v>
      </c>
      <c r="F51" s="29" t="s">
        <v>2</v>
      </c>
      <c r="G51" s="88">
        <v>0.39583333333333298</v>
      </c>
      <c r="H51" s="88">
        <v>0.39583333333333331</v>
      </c>
      <c r="I51" s="88">
        <f t="shared" si="1"/>
        <v>0</v>
      </c>
      <c r="J51" s="86">
        <f t="shared" si="2"/>
        <v>0</v>
      </c>
      <c r="K51" s="88" t="str">
        <f t="shared" si="3"/>
        <v>0</v>
      </c>
      <c r="L51" s="86">
        <f t="shared" si="4"/>
        <v>0</v>
      </c>
      <c r="M51" s="86">
        <f t="shared" si="0"/>
        <v>0</v>
      </c>
      <c r="N51" s="118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</row>
    <row r="52" spans="1:80" s="15" customFormat="1" x14ac:dyDescent="0.35">
      <c r="A52" s="86"/>
      <c r="B52" s="116" t="s">
        <v>272</v>
      </c>
      <c r="C52" s="29" t="s">
        <v>266</v>
      </c>
      <c r="D52" s="28" t="s">
        <v>273</v>
      </c>
      <c r="E52" s="30">
        <v>33439</v>
      </c>
      <c r="F52" s="29" t="s">
        <v>2</v>
      </c>
      <c r="G52" s="88">
        <v>0.39583333333333298</v>
      </c>
      <c r="H52" s="88">
        <v>0.39583333333333331</v>
      </c>
      <c r="I52" s="88">
        <f t="shared" si="1"/>
        <v>0</v>
      </c>
      <c r="J52" s="86">
        <f t="shared" si="2"/>
        <v>0</v>
      </c>
      <c r="K52" s="88" t="str">
        <f t="shared" si="3"/>
        <v>0</v>
      </c>
      <c r="L52" s="86">
        <f t="shared" si="4"/>
        <v>0</v>
      </c>
      <c r="M52" s="86">
        <f t="shared" si="0"/>
        <v>0</v>
      </c>
      <c r="N52" s="118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</row>
    <row r="53" spans="1:80" s="11" customFormat="1" ht="15" customHeight="1" x14ac:dyDescent="0.35">
      <c r="A53" s="86">
        <v>66</v>
      </c>
      <c r="B53" s="116" t="s">
        <v>274</v>
      </c>
      <c r="C53" s="29" t="s">
        <v>266</v>
      </c>
      <c r="D53" s="28" t="s">
        <v>275</v>
      </c>
      <c r="E53" s="30">
        <v>23857</v>
      </c>
      <c r="F53" s="29" t="s">
        <v>207</v>
      </c>
      <c r="G53" s="88">
        <v>0.39583333333333298</v>
      </c>
      <c r="H53" s="88">
        <v>0.80937500000000007</v>
      </c>
      <c r="I53" s="88">
        <f t="shared" si="1"/>
        <v>0.41354166666666708</v>
      </c>
      <c r="J53" s="86">
        <f t="shared" si="2"/>
        <v>172</v>
      </c>
      <c r="K53" s="88" t="str">
        <f t="shared" si="3"/>
        <v>0</v>
      </c>
      <c r="L53" s="86">
        <f t="shared" si="4"/>
        <v>0</v>
      </c>
      <c r="M53" s="86">
        <f t="shared" si="0"/>
        <v>172</v>
      </c>
      <c r="N53" s="118">
        <v>1</v>
      </c>
      <c r="O53" s="86">
        <v>1</v>
      </c>
      <c r="P53" s="86">
        <v>1</v>
      </c>
      <c r="Q53" s="86">
        <v>1</v>
      </c>
      <c r="R53" s="86">
        <v>1</v>
      </c>
      <c r="S53" s="86">
        <v>1</v>
      </c>
      <c r="T53" s="86">
        <v>1</v>
      </c>
      <c r="U53" s="86">
        <v>1</v>
      </c>
      <c r="V53" s="86">
        <v>1</v>
      </c>
      <c r="W53" s="86">
        <v>1</v>
      </c>
      <c r="X53" s="86">
        <v>1</v>
      </c>
      <c r="Y53" s="86"/>
      <c r="Z53" s="86">
        <v>1</v>
      </c>
      <c r="AA53" s="86">
        <v>1</v>
      </c>
      <c r="AB53" s="86">
        <v>1</v>
      </c>
      <c r="AC53" s="86">
        <v>1</v>
      </c>
      <c r="AD53" s="86">
        <v>1</v>
      </c>
      <c r="AE53" s="86"/>
      <c r="AF53" s="86"/>
      <c r="AG53" s="86"/>
      <c r="AH53" s="86"/>
      <c r="AI53" s="86">
        <v>1</v>
      </c>
      <c r="AJ53" s="86"/>
      <c r="AK53" s="86"/>
      <c r="AL53" s="86">
        <v>1</v>
      </c>
      <c r="AM53" s="86">
        <v>1</v>
      </c>
      <c r="AN53" s="86"/>
      <c r="AO53" s="86"/>
      <c r="AP53" s="86"/>
      <c r="AQ53" s="86">
        <v>1</v>
      </c>
      <c r="AR53" s="86"/>
      <c r="AS53" s="86"/>
      <c r="AT53" s="86">
        <v>1</v>
      </c>
      <c r="AU53" s="86"/>
      <c r="AV53" s="86"/>
      <c r="AW53" s="86"/>
      <c r="AX53" s="86"/>
      <c r="AY53" s="86">
        <v>1</v>
      </c>
      <c r="AZ53" s="86"/>
      <c r="BA53" s="86">
        <v>1</v>
      </c>
      <c r="BB53" s="86"/>
      <c r="BC53" s="86"/>
      <c r="BD53" s="86"/>
      <c r="BE53" s="86">
        <v>1</v>
      </c>
      <c r="BF53" s="86"/>
      <c r="BG53" s="86"/>
      <c r="BH53" s="86"/>
      <c r="BI53" s="86"/>
      <c r="BJ53" s="86"/>
      <c r="BK53" s="86">
        <v>1</v>
      </c>
      <c r="BL53" s="86">
        <v>1</v>
      </c>
      <c r="BM53" s="86"/>
      <c r="BN53" s="86"/>
      <c r="BO53" s="86"/>
      <c r="BP53" s="86">
        <v>1</v>
      </c>
      <c r="BQ53" s="86"/>
      <c r="BR53" s="86"/>
      <c r="BS53" s="86">
        <v>1</v>
      </c>
      <c r="BT53" s="86">
        <v>1</v>
      </c>
      <c r="BU53" s="86"/>
      <c r="BV53" s="86"/>
    </row>
    <row r="54" spans="1:80" s="11" customFormat="1" ht="15" customHeight="1" x14ac:dyDescent="0.35">
      <c r="A54" s="86"/>
      <c r="B54" s="116" t="s">
        <v>274</v>
      </c>
      <c r="C54" s="29" t="s">
        <v>266</v>
      </c>
      <c r="D54" s="28" t="s">
        <v>276</v>
      </c>
      <c r="E54" s="30">
        <v>29055</v>
      </c>
      <c r="F54" s="29" t="s">
        <v>207</v>
      </c>
      <c r="G54" s="88">
        <v>0.39583333333333298</v>
      </c>
      <c r="H54" s="88">
        <v>0.39583333333333331</v>
      </c>
      <c r="I54" s="88">
        <f t="shared" si="1"/>
        <v>0</v>
      </c>
      <c r="J54" s="86">
        <f t="shared" si="2"/>
        <v>0</v>
      </c>
      <c r="K54" s="88" t="str">
        <f t="shared" si="3"/>
        <v>0</v>
      </c>
      <c r="L54" s="86">
        <f t="shared" si="4"/>
        <v>0</v>
      </c>
      <c r="M54" s="86">
        <f t="shared" si="0"/>
        <v>0</v>
      </c>
      <c r="N54" s="118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</row>
    <row r="55" spans="1:80" s="11" customFormat="1" x14ac:dyDescent="0.35">
      <c r="A55" s="86"/>
      <c r="B55" s="116" t="s">
        <v>274</v>
      </c>
      <c r="C55" s="29" t="s">
        <v>266</v>
      </c>
      <c r="D55" s="28" t="s">
        <v>74</v>
      </c>
      <c r="E55" s="30">
        <v>24946</v>
      </c>
      <c r="F55" s="29" t="s">
        <v>207</v>
      </c>
      <c r="G55" s="88">
        <v>0.39583333333333298</v>
      </c>
      <c r="H55" s="88">
        <v>0.39583333333333331</v>
      </c>
      <c r="I55" s="88">
        <f t="shared" si="1"/>
        <v>0</v>
      </c>
      <c r="J55" s="86">
        <f t="shared" si="2"/>
        <v>0</v>
      </c>
      <c r="K55" s="88" t="str">
        <f t="shared" si="3"/>
        <v>0</v>
      </c>
      <c r="L55" s="86">
        <f t="shared" si="4"/>
        <v>0</v>
      </c>
      <c r="M55" s="86">
        <f t="shared" si="0"/>
        <v>0</v>
      </c>
      <c r="N55" s="118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</row>
    <row r="56" spans="1:80" s="11" customFormat="1" x14ac:dyDescent="0.35">
      <c r="A56" s="86">
        <v>67</v>
      </c>
      <c r="B56" s="116" t="s">
        <v>277</v>
      </c>
      <c r="C56" s="29" t="s">
        <v>266</v>
      </c>
      <c r="D56" s="28" t="s">
        <v>130</v>
      </c>
      <c r="E56" s="30">
        <v>29023</v>
      </c>
      <c r="F56" s="29" t="s">
        <v>281</v>
      </c>
      <c r="G56" s="88">
        <v>0.39583333333333298</v>
      </c>
      <c r="H56" s="88">
        <v>0.80804398148148149</v>
      </c>
      <c r="I56" s="88">
        <f t="shared" si="1"/>
        <v>0.41221064814814851</v>
      </c>
      <c r="J56" s="86">
        <f t="shared" si="2"/>
        <v>157</v>
      </c>
      <c r="K56" s="88" t="str">
        <f t="shared" si="3"/>
        <v>0</v>
      </c>
      <c r="L56" s="86">
        <f t="shared" si="4"/>
        <v>0</v>
      </c>
      <c r="M56" s="86">
        <f t="shared" si="0"/>
        <v>157</v>
      </c>
      <c r="N56" s="118">
        <v>2</v>
      </c>
      <c r="O56" s="86">
        <v>1</v>
      </c>
      <c r="P56" s="86">
        <v>1</v>
      </c>
      <c r="Q56" s="86">
        <v>1</v>
      </c>
      <c r="R56" s="86"/>
      <c r="S56" s="86">
        <v>1</v>
      </c>
      <c r="T56" s="86">
        <v>1</v>
      </c>
      <c r="U56" s="86">
        <v>1</v>
      </c>
      <c r="V56" s="86">
        <v>1</v>
      </c>
      <c r="W56" s="86">
        <v>1</v>
      </c>
      <c r="X56" s="86">
        <v>1</v>
      </c>
      <c r="Y56" s="86"/>
      <c r="Z56" s="86">
        <v>1</v>
      </c>
      <c r="AA56" s="86">
        <v>1</v>
      </c>
      <c r="AB56" s="86">
        <v>1</v>
      </c>
      <c r="AC56" s="86"/>
      <c r="AD56" s="86">
        <v>1</v>
      </c>
      <c r="AE56" s="86"/>
      <c r="AF56" s="86"/>
      <c r="AG56" s="86"/>
      <c r="AH56" s="86"/>
      <c r="AI56" s="86">
        <v>1</v>
      </c>
      <c r="AJ56" s="86"/>
      <c r="AK56" s="86">
        <v>1</v>
      </c>
      <c r="AL56" s="86"/>
      <c r="AM56" s="86"/>
      <c r="AN56" s="86"/>
      <c r="AO56" s="86"/>
      <c r="AP56" s="86"/>
      <c r="AQ56" s="86">
        <v>1</v>
      </c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>
        <v>1</v>
      </c>
      <c r="BC56" s="86"/>
      <c r="BD56" s="86"/>
      <c r="BE56" s="86"/>
      <c r="BF56" s="86">
        <v>1</v>
      </c>
      <c r="BG56" s="86"/>
      <c r="BH56" s="86">
        <v>1</v>
      </c>
      <c r="BI56" s="86">
        <v>1</v>
      </c>
      <c r="BJ56" s="86"/>
      <c r="BK56" s="86"/>
      <c r="BL56" s="86"/>
      <c r="BM56" s="86"/>
      <c r="BN56" s="86"/>
      <c r="BO56" s="86"/>
      <c r="BP56" s="86"/>
      <c r="BQ56" s="86">
        <v>1</v>
      </c>
      <c r="BR56" s="86">
        <v>1</v>
      </c>
      <c r="BS56" s="86">
        <v>1</v>
      </c>
      <c r="BT56" s="86">
        <v>1</v>
      </c>
      <c r="BU56" s="86"/>
      <c r="BV56" s="86"/>
    </row>
    <row r="57" spans="1:80" s="11" customFormat="1" ht="15" customHeight="1" x14ac:dyDescent="0.35">
      <c r="A57" s="86"/>
      <c r="B57" s="116" t="s">
        <v>278</v>
      </c>
      <c r="C57" s="29" t="s">
        <v>266</v>
      </c>
      <c r="D57" s="28" t="s">
        <v>131</v>
      </c>
      <c r="E57" s="30">
        <v>31548</v>
      </c>
      <c r="F57" s="29" t="s">
        <v>281</v>
      </c>
      <c r="G57" s="88">
        <v>0.39583333333333298</v>
      </c>
      <c r="H57" s="88">
        <v>0.39583333333333331</v>
      </c>
      <c r="I57" s="88">
        <f t="shared" si="1"/>
        <v>0</v>
      </c>
      <c r="J57" s="86">
        <f t="shared" si="2"/>
        <v>0</v>
      </c>
      <c r="K57" s="88" t="str">
        <f t="shared" si="3"/>
        <v>0</v>
      </c>
      <c r="L57" s="86">
        <f t="shared" si="4"/>
        <v>0</v>
      </c>
      <c r="M57" s="86">
        <f t="shared" si="0"/>
        <v>0</v>
      </c>
      <c r="N57" s="118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CB57"/>
    </row>
    <row r="58" spans="1:80" x14ac:dyDescent="0.35">
      <c r="A58" s="26"/>
      <c r="B58" s="26"/>
    </row>
    <row r="59" spans="1:80" x14ac:dyDescent="0.35">
      <c r="A59" s="26"/>
      <c r="B59" s="26"/>
    </row>
    <row r="60" spans="1:80" x14ac:dyDescent="0.35">
      <c r="A60" s="26"/>
      <c r="B60" s="26"/>
    </row>
    <row r="61" spans="1:80" x14ac:dyDescent="0.35">
      <c r="A61" s="26"/>
      <c r="B61" s="26"/>
    </row>
    <row r="62" spans="1:80" x14ac:dyDescent="0.35">
      <c r="A62" s="26"/>
      <c r="B62" s="26"/>
      <c r="Z62" s="6"/>
    </row>
    <row r="63" spans="1:80" x14ac:dyDescent="0.35">
      <c r="A63" s="26"/>
      <c r="B63" s="26"/>
      <c r="W63" s="7"/>
      <c r="Z63" s="6"/>
    </row>
    <row r="64" spans="1:80" x14ac:dyDescent="0.35">
      <c r="W64" s="7"/>
      <c r="Z64" s="6"/>
    </row>
    <row r="65" spans="20:26" x14ac:dyDescent="0.35">
      <c r="W65" s="7"/>
      <c r="Z65" s="6"/>
    </row>
    <row r="66" spans="20:26" x14ac:dyDescent="0.35">
      <c r="W66" s="7"/>
      <c r="Z66" s="6"/>
    </row>
    <row r="67" spans="20:26" x14ac:dyDescent="0.35">
      <c r="Z67" s="6"/>
    </row>
    <row r="68" spans="20:26" x14ac:dyDescent="0.35">
      <c r="W68" s="7"/>
      <c r="Z68" s="6"/>
    </row>
    <row r="69" spans="20:26" x14ac:dyDescent="0.35">
      <c r="Z69" s="6"/>
    </row>
    <row r="70" spans="20:26" x14ac:dyDescent="0.35">
      <c r="Z70" s="6"/>
    </row>
    <row r="71" spans="20:26" x14ac:dyDescent="0.35">
      <c r="Z71" s="6"/>
    </row>
    <row r="72" spans="20:26" x14ac:dyDescent="0.35">
      <c r="W72" s="7"/>
      <c r="Z72" s="6"/>
    </row>
    <row r="73" spans="20:26" x14ac:dyDescent="0.35">
      <c r="Z73" s="6"/>
    </row>
    <row r="74" spans="20:26" x14ac:dyDescent="0.35">
      <c r="W74" s="7"/>
      <c r="Z74" s="6"/>
    </row>
    <row r="75" spans="20:26" x14ac:dyDescent="0.35">
      <c r="W75" s="7"/>
      <c r="Z75" s="6"/>
    </row>
    <row r="76" spans="20:26" x14ac:dyDescent="0.35">
      <c r="T76" s="8"/>
      <c r="Z76" s="6"/>
    </row>
    <row r="77" spans="20:26" x14ac:dyDescent="0.35">
      <c r="W77" s="7"/>
      <c r="Z77" s="6"/>
    </row>
    <row r="78" spans="20:26" x14ac:dyDescent="0.35">
      <c r="Z78" s="6"/>
    </row>
    <row r="79" spans="20:26" x14ac:dyDescent="0.35">
      <c r="W79" s="7"/>
      <c r="Z79" s="6"/>
    </row>
    <row r="80" spans="20:26" x14ac:dyDescent="0.35">
      <c r="Z80" s="6"/>
    </row>
    <row r="81" spans="22:26" x14ac:dyDescent="0.35">
      <c r="W81" s="7"/>
      <c r="Z81" s="6"/>
    </row>
    <row r="82" spans="22:26" x14ac:dyDescent="0.35">
      <c r="W82" s="7"/>
      <c r="Z82" s="6"/>
    </row>
    <row r="83" spans="22:26" x14ac:dyDescent="0.35">
      <c r="Z83" s="6"/>
    </row>
    <row r="84" spans="22:26" x14ac:dyDescent="0.35">
      <c r="Z84" s="6"/>
    </row>
    <row r="85" spans="22:26" x14ac:dyDescent="0.35">
      <c r="Z85" s="6"/>
    </row>
    <row r="86" spans="22:26" x14ac:dyDescent="0.35">
      <c r="Z86" s="6"/>
    </row>
    <row r="87" spans="22:26" x14ac:dyDescent="0.35">
      <c r="W87" s="7"/>
      <c r="Z87" s="6"/>
    </row>
    <row r="88" spans="22:26" x14ac:dyDescent="0.35">
      <c r="W88" s="7"/>
      <c r="Z88" s="6"/>
    </row>
    <row r="89" spans="22:26" x14ac:dyDescent="0.35">
      <c r="V89" s="8"/>
      <c r="Z89" s="6"/>
    </row>
    <row r="90" spans="22:26" x14ac:dyDescent="0.35">
      <c r="Z90" s="6"/>
    </row>
    <row r="91" spans="22:26" x14ac:dyDescent="0.35">
      <c r="Z91" s="6"/>
    </row>
    <row r="92" spans="22:26" x14ac:dyDescent="0.35">
      <c r="W92" s="7"/>
      <c r="Z92" s="6"/>
    </row>
    <row r="93" spans="22:26" x14ac:dyDescent="0.35">
      <c r="W93" s="7"/>
      <c r="Z93" s="6"/>
    </row>
    <row r="94" spans="22:26" x14ac:dyDescent="0.35">
      <c r="Z94" s="6"/>
    </row>
  </sheetData>
  <autoFilter ref="A8:CA57"/>
  <dataConsolidate/>
  <mergeCells count="1471"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AT56:AT57"/>
    <mergeCell ref="AU56:AU57"/>
    <mergeCell ref="B2:F2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9:X11"/>
    <mergeCell ref="AG29:AG30"/>
    <mergeCell ref="AH29:AH30"/>
    <mergeCell ref="AI29:AI30"/>
    <mergeCell ref="AG43:AG44"/>
    <mergeCell ref="AH43:AH44"/>
    <mergeCell ref="AI43:AI44"/>
    <mergeCell ref="AI22:AI24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Y27:Y28"/>
    <mergeCell ref="Z27:Z28"/>
    <mergeCell ref="AA27:AA28"/>
    <mergeCell ref="O18:O19"/>
    <mergeCell ref="O27:O28"/>
    <mergeCell ref="O29:O30"/>
    <mergeCell ref="O20:O21"/>
    <mergeCell ref="O39:O40"/>
    <mergeCell ref="O41:O4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Y20:Y21"/>
    <mergeCell ref="Z20:Z21"/>
    <mergeCell ref="AA20:AA21"/>
    <mergeCell ref="AB20:AB21"/>
    <mergeCell ref="AC20:AC21"/>
    <mergeCell ref="S29:S30"/>
    <mergeCell ref="T29:T30"/>
    <mergeCell ref="U29:U30"/>
    <mergeCell ref="O43:O44"/>
    <mergeCell ref="P18:P19"/>
    <mergeCell ref="Q18:Q19"/>
    <mergeCell ref="R18:R19"/>
    <mergeCell ref="S18:S19"/>
    <mergeCell ref="T18:T19"/>
    <mergeCell ref="O45:O46"/>
    <mergeCell ref="G18:G19"/>
    <mergeCell ref="H18:H19"/>
    <mergeCell ref="I18:I19"/>
    <mergeCell ref="B45:B46"/>
    <mergeCell ref="B18:B19"/>
    <mergeCell ref="B27:B28"/>
    <mergeCell ref="B29:B30"/>
    <mergeCell ref="B20:B21"/>
    <mergeCell ref="B39:B40"/>
    <mergeCell ref="B41:B42"/>
    <mergeCell ref="B43:B44"/>
    <mergeCell ref="G45:G46"/>
    <mergeCell ref="H45:H46"/>
    <mergeCell ref="I45:I46"/>
    <mergeCell ref="J34:J35"/>
    <mergeCell ref="K34:K35"/>
    <mergeCell ref="L34:L35"/>
    <mergeCell ref="M34:M35"/>
    <mergeCell ref="N45:N46"/>
    <mergeCell ref="G20:G21"/>
    <mergeCell ref="H20:H21"/>
    <mergeCell ref="I20:I21"/>
    <mergeCell ref="BB18:BB19"/>
    <mergeCell ref="BC18:BC19"/>
    <mergeCell ref="BD18:BD19"/>
    <mergeCell ref="G41:G42"/>
    <mergeCell ref="H41:H42"/>
    <mergeCell ref="I41:I42"/>
    <mergeCell ref="G43:G44"/>
    <mergeCell ref="H43:H44"/>
    <mergeCell ref="I43:I44"/>
    <mergeCell ref="G27:G28"/>
    <mergeCell ref="H27:H28"/>
    <mergeCell ref="I27:I28"/>
    <mergeCell ref="G29:G30"/>
    <mergeCell ref="H29:H30"/>
    <mergeCell ref="I29:I30"/>
    <mergeCell ref="AP18:AP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O22:O24"/>
    <mergeCell ref="P22:P24"/>
    <mergeCell ref="Q22:Q24"/>
    <mergeCell ref="P29:P30"/>
    <mergeCell ref="Q29:Q30"/>
    <mergeCell ref="R29:R30"/>
    <mergeCell ref="AV22:AV24"/>
    <mergeCell ref="AW22:AW24"/>
    <mergeCell ref="AX22:AX24"/>
    <mergeCell ref="BQ18:BQ19"/>
    <mergeCell ref="BR18:BR19"/>
    <mergeCell ref="BS18:BS19"/>
    <mergeCell ref="BA20:BA21"/>
    <mergeCell ref="BB20:BB21"/>
    <mergeCell ref="BC20:BC21"/>
    <mergeCell ref="BD20:BD21"/>
    <mergeCell ref="BE20:BE21"/>
    <mergeCell ref="BF20:BF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H22:BH24"/>
    <mergeCell ref="BI22:BI24"/>
    <mergeCell ref="BJ22:BJ24"/>
    <mergeCell ref="BE18:BE19"/>
    <mergeCell ref="BF18:BF19"/>
    <mergeCell ref="BP18:BP19"/>
    <mergeCell ref="BL18:BL19"/>
    <mergeCell ref="BM27:BM28"/>
    <mergeCell ref="BN27:BN28"/>
    <mergeCell ref="BO27:BO28"/>
    <mergeCell ref="AJ22:AJ24"/>
    <mergeCell ref="AK22:AK24"/>
    <mergeCell ref="AL22:AL24"/>
    <mergeCell ref="BU22:BU24"/>
    <mergeCell ref="BK25:BK26"/>
    <mergeCell ref="BL25:BL26"/>
    <mergeCell ref="BM25:BM26"/>
    <mergeCell ref="BN25:BN26"/>
    <mergeCell ref="BO25:BO26"/>
    <mergeCell ref="BP25:BP26"/>
    <mergeCell ref="BQ25:BQ26"/>
    <mergeCell ref="BR25:BR26"/>
    <mergeCell ref="BS25:BS26"/>
    <mergeCell ref="BT25:BT26"/>
    <mergeCell ref="BU25:BU26"/>
    <mergeCell ref="BP27:BP28"/>
    <mergeCell ref="BQ27:BQ28"/>
    <mergeCell ref="BR27:BR28"/>
    <mergeCell ref="BS27:BS28"/>
    <mergeCell ref="BT27:BT28"/>
    <mergeCell ref="BU27:BU28"/>
    <mergeCell ref="AU22:AU24"/>
    <mergeCell ref="AE27:AE28"/>
    <mergeCell ref="AF27:AF28"/>
    <mergeCell ref="AG27:AG28"/>
    <mergeCell ref="AY22:AY24"/>
    <mergeCell ref="AZ22:AZ24"/>
    <mergeCell ref="BA22:BA24"/>
    <mergeCell ref="BB22:BB24"/>
    <mergeCell ref="AH27:AH28"/>
    <mergeCell ref="AI27:AI28"/>
    <mergeCell ref="BG27:BG28"/>
    <mergeCell ref="BH27:BH28"/>
    <mergeCell ref="BI27:BI28"/>
    <mergeCell ref="BJ27:BJ28"/>
    <mergeCell ref="BK27:BK28"/>
    <mergeCell ref="BL27:BL28"/>
    <mergeCell ref="AJ27:AJ28"/>
    <mergeCell ref="AK27:AK28"/>
    <mergeCell ref="AL27:AL28"/>
    <mergeCell ref="AM27:AM28"/>
    <mergeCell ref="AN27:AN28"/>
    <mergeCell ref="AO27:AO28"/>
    <mergeCell ref="BA27:BA28"/>
    <mergeCell ref="BB27:BB28"/>
    <mergeCell ref="BC27:BC28"/>
    <mergeCell ref="BD27:BD28"/>
    <mergeCell ref="BE27:BE28"/>
    <mergeCell ref="BF27:BF28"/>
    <mergeCell ref="BC22:BC24"/>
    <mergeCell ref="BD22:BD24"/>
    <mergeCell ref="BE22:BE24"/>
    <mergeCell ref="BF22:BF24"/>
    <mergeCell ref="BG22:BG24"/>
    <mergeCell ref="AX29:AX30"/>
    <mergeCell ref="AY29:AY30"/>
    <mergeCell ref="AZ29:AZ30"/>
    <mergeCell ref="BV27:BV28"/>
    <mergeCell ref="J27:J28"/>
    <mergeCell ref="K27:K28"/>
    <mergeCell ref="L27:L28"/>
    <mergeCell ref="M27:M28"/>
    <mergeCell ref="N27:N28"/>
    <mergeCell ref="AP27:AP28"/>
    <mergeCell ref="AQ27:AQ28"/>
    <mergeCell ref="AR27:AR28"/>
    <mergeCell ref="AS27:AS28"/>
    <mergeCell ref="AT27:AT28"/>
    <mergeCell ref="AU27:AU28"/>
    <mergeCell ref="AV27:AV28"/>
    <mergeCell ref="AW27:AW28"/>
    <mergeCell ref="AX27:AX28"/>
    <mergeCell ref="AY27:AY28"/>
    <mergeCell ref="AZ27:AZ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AB27:AB28"/>
    <mergeCell ref="AC27:AC28"/>
    <mergeCell ref="AD27:AD28"/>
    <mergeCell ref="BR29:BR30"/>
    <mergeCell ref="BS29:BS30"/>
    <mergeCell ref="BT29:BT30"/>
    <mergeCell ref="BU29:BU30"/>
    <mergeCell ref="BV29:BV30"/>
    <mergeCell ref="J29:J30"/>
    <mergeCell ref="K29:K30"/>
    <mergeCell ref="L29:L30"/>
    <mergeCell ref="M29:M30"/>
    <mergeCell ref="N29:N30"/>
    <mergeCell ref="BA29:BA30"/>
    <mergeCell ref="BB29:BB30"/>
    <mergeCell ref="BC29:BC30"/>
    <mergeCell ref="BD29:BD30"/>
    <mergeCell ref="BE29:BE30"/>
    <mergeCell ref="BF29:BF30"/>
    <mergeCell ref="BG29:BG30"/>
    <mergeCell ref="BH29:BH30"/>
    <mergeCell ref="BI29:BI30"/>
    <mergeCell ref="BJ29:BJ30"/>
    <mergeCell ref="BK29:BK30"/>
    <mergeCell ref="BL29:BL30"/>
    <mergeCell ref="AF29:AF30"/>
    <mergeCell ref="BM29:BM30"/>
    <mergeCell ref="BN29:BN30"/>
    <mergeCell ref="BO29:BO30"/>
    <mergeCell ref="BP29:BP30"/>
    <mergeCell ref="BQ29:BQ30"/>
    <mergeCell ref="AJ29:AJ30"/>
    <mergeCell ref="AK29:AK30"/>
    <mergeCell ref="AL29:AL30"/>
    <mergeCell ref="AM29:AM30"/>
    <mergeCell ref="AI20:AI21"/>
    <mergeCell ref="AJ20:AJ21"/>
    <mergeCell ref="AK20:AK21"/>
    <mergeCell ref="AL20:AL21"/>
    <mergeCell ref="AM20:AM21"/>
    <mergeCell ref="AN20:AN21"/>
    <mergeCell ref="AO20:AO21"/>
    <mergeCell ref="BG20:BG21"/>
    <mergeCell ref="BH20:BH21"/>
    <mergeCell ref="BI20:BI21"/>
    <mergeCell ref="BJ20:BJ21"/>
    <mergeCell ref="BK20:BK21"/>
    <mergeCell ref="AT31:AT33"/>
    <mergeCell ref="AU31:AU33"/>
    <mergeCell ref="AV31:AV33"/>
    <mergeCell ref="AW31:AW33"/>
    <mergeCell ref="AX31:AX33"/>
    <mergeCell ref="AY31:AY33"/>
    <mergeCell ref="AS31:AS33"/>
    <mergeCell ref="AZ31:AZ33"/>
    <mergeCell ref="BA31:BA33"/>
    <mergeCell ref="BB31:BB33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V29:AV30"/>
    <mergeCell ref="AW29:AW30"/>
    <mergeCell ref="BL20:BL21"/>
    <mergeCell ref="BM20:BM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J20:J21"/>
    <mergeCell ref="K20:K21"/>
    <mergeCell ref="L20:L21"/>
    <mergeCell ref="M20:M21"/>
    <mergeCell ref="N20:N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AD20:AD21"/>
    <mergeCell ref="AE20:AE21"/>
    <mergeCell ref="AF20:AF21"/>
    <mergeCell ref="AG20:AG21"/>
    <mergeCell ref="AH20:AH21"/>
    <mergeCell ref="BA34:BA35"/>
    <mergeCell ref="BB34:BB35"/>
    <mergeCell ref="BC34:BC35"/>
    <mergeCell ref="BD34:BD35"/>
    <mergeCell ref="BE34:BE35"/>
    <mergeCell ref="BF34:BF35"/>
    <mergeCell ref="BG34:BG35"/>
    <mergeCell ref="BH34:BH35"/>
    <mergeCell ref="BI34:BI35"/>
    <mergeCell ref="BJ34:BJ35"/>
    <mergeCell ref="BK34:BK35"/>
    <mergeCell ref="BL34:BL35"/>
    <mergeCell ref="BM34:BM35"/>
    <mergeCell ref="BN34:BN35"/>
    <mergeCell ref="BO34:BO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M36:BM38"/>
    <mergeCell ref="BN36:BN38"/>
    <mergeCell ref="BO36:BO38"/>
    <mergeCell ref="BP36:BP38"/>
    <mergeCell ref="BQ36:BQ38"/>
    <mergeCell ref="AN36:AN38"/>
    <mergeCell ref="AO36:AO38"/>
    <mergeCell ref="AP36:AP38"/>
    <mergeCell ref="AQ36:AQ38"/>
    <mergeCell ref="AR36:AR38"/>
    <mergeCell ref="AS36:AS38"/>
    <mergeCell ref="AT36:AT38"/>
    <mergeCell ref="AU36:AU38"/>
    <mergeCell ref="AV36:AV38"/>
    <mergeCell ref="AW36:AW38"/>
    <mergeCell ref="AX36:AX38"/>
    <mergeCell ref="AY36:AY38"/>
    <mergeCell ref="AZ36:AZ38"/>
    <mergeCell ref="BA36:BA38"/>
    <mergeCell ref="BB36:BB38"/>
    <mergeCell ref="AH39:AH40"/>
    <mergeCell ref="AI39:AI40"/>
    <mergeCell ref="AJ39:AJ40"/>
    <mergeCell ref="AK39:AK40"/>
    <mergeCell ref="AL39:AL40"/>
    <mergeCell ref="AM39:AM40"/>
    <mergeCell ref="BC36:BC38"/>
    <mergeCell ref="BD36:BD38"/>
    <mergeCell ref="BE36:BE38"/>
    <mergeCell ref="BF36:BF38"/>
    <mergeCell ref="BG36:BG38"/>
    <mergeCell ref="BH36:BH38"/>
    <mergeCell ref="BI36:BI38"/>
    <mergeCell ref="BJ36:BJ38"/>
    <mergeCell ref="BK36:BK38"/>
    <mergeCell ref="BL36:BL38"/>
    <mergeCell ref="AH36:AH38"/>
    <mergeCell ref="AI36:AI38"/>
    <mergeCell ref="AJ36:AJ38"/>
    <mergeCell ref="AK36:AK38"/>
    <mergeCell ref="AL36:AL38"/>
    <mergeCell ref="AM36:AM38"/>
    <mergeCell ref="AS39:AS40"/>
    <mergeCell ref="AT39:AT40"/>
    <mergeCell ref="AU39:AU40"/>
    <mergeCell ref="AV39:AV40"/>
    <mergeCell ref="AW39:AW40"/>
    <mergeCell ref="AX39:AX40"/>
    <mergeCell ref="AY39:AY40"/>
    <mergeCell ref="AZ39:AZ40"/>
    <mergeCell ref="BA39:BA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BC39:BC40"/>
    <mergeCell ref="BD39:BD40"/>
    <mergeCell ref="BE39:BE40"/>
    <mergeCell ref="BF39:BF40"/>
    <mergeCell ref="BG39:BG40"/>
    <mergeCell ref="BH39:BH40"/>
    <mergeCell ref="BI39:BI40"/>
    <mergeCell ref="BV39:BV40"/>
    <mergeCell ref="J39:J40"/>
    <mergeCell ref="K39:K40"/>
    <mergeCell ref="L39:L40"/>
    <mergeCell ref="M39:M40"/>
    <mergeCell ref="N39:N40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BP39:BP40"/>
    <mergeCell ref="BQ39:BQ40"/>
    <mergeCell ref="BR39:BR40"/>
    <mergeCell ref="P39:P40"/>
    <mergeCell ref="BS39:BS40"/>
    <mergeCell ref="BT39:BT40"/>
    <mergeCell ref="BU39:BU40"/>
    <mergeCell ref="AN39:AN40"/>
    <mergeCell ref="AO39:AO40"/>
    <mergeCell ref="AP39:AP40"/>
    <mergeCell ref="AQ39:AQ40"/>
    <mergeCell ref="AR39:AR40"/>
    <mergeCell ref="BK41:BK42"/>
    <mergeCell ref="BL41:BL42"/>
    <mergeCell ref="BP41:BP42"/>
    <mergeCell ref="BQ41:BQ42"/>
    <mergeCell ref="BR41:BR42"/>
    <mergeCell ref="BS41:BS42"/>
    <mergeCell ref="BT41:BT42"/>
    <mergeCell ref="BU41:BU42"/>
    <mergeCell ref="BN39:BN40"/>
    <mergeCell ref="BO39:BO40"/>
    <mergeCell ref="BA41:BA42"/>
    <mergeCell ref="BB41:BB42"/>
    <mergeCell ref="BC41:BC42"/>
    <mergeCell ref="BD41:BD42"/>
    <mergeCell ref="BE41:BE42"/>
    <mergeCell ref="BF41:BF42"/>
    <mergeCell ref="BM41:BM42"/>
    <mergeCell ref="BN41:BN42"/>
    <mergeCell ref="BO41:BO42"/>
    <mergeCell ref="BJ39:BJ40"/>
    <mergeCell ref="BK39:BK40"/>
    <mergeCell ref="BL39:BL40"/>
    <mergeCell ref="BM39:BM40"/>
    <mergeCell ref="BB39:BB40"/>
    <mergeCell ref="BV41:BV42"/>
    <mergeCell ref="J41:J42"/>
    <mergeCell ref="K41:K42"/>
    <mergeCell ref="L41:L42"/>
    <mergeCell ref="M41:M42"/>
    <mergeCell ref="N41:N42"/>
    <mergeCell ref="AP41:AP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AZ41:AZ42"/>
    <mergeCell ref="AJ41:AJ42"/>
    <mergeCell ref="AK41:AK42"/>
    <mergeCell ref="AL41:AL42"/>
    <mergeCell ref="AM41:AM42"/>
    <mergeCell ref="AN41:AN42"/>
    <mergeCell ref="AO41:AO42"/>
    <mergeCell ref="AE41:AE42"/>
    <mergeCell ref="AF41:AF42"/>
    <mergeCell ref="AG41:AG42"/>
    <mergeCell ref="AH41:AH42"/>
    <mergeCell ref="AI41:AI42"/>
    <mergeCell ref="BG41:BG42"/>
    <mergeCell ref="BH41:BH42"/>
    <mergeCell ref="BI41:BI42"/>
    <mergeCell ref="BJ41:BJ42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O45:AO46"/>
    <mergeCell ref="AJ43:AJ44"/>
    <mergeCell ref="AK43:AK44"/>
    <mergeCell ref="AL43:AL44"/>
    <mergeCell ref="AM43:AM44"/>
    <mergeCell ref="BU43:BU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BB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O43:BO44"/>
    <mergeCell ref="BP43:BP44"/>
    <mergeCell ref="BQ43:BQ44"/>
    <mergeCell ref="BR43:BR44"/>
    <mergeCell ref="BS43:BS44"/>
    <mergeCell ref="BT43:BT44"/>
    <mergeCell ref="BF45:BF46"/>
    <mergeCell ref="BI45:BI46"/>
    <mergeCell ref="BJ45:BJ46"/>
    <mergeCell ref="BK45:BK46"/>
    <mergeCell ref="BL45:BL46"/>
    <mergeCell ref="BM45:BM46"/>
    <mergeCell ref="BN45:BN46"/>
    <mergeCell ref="BO45:BO46"/>
    <mergeCell ref="BP45:BP46"/>
    <mergeCell ref="BQ45:BQ46"/>
    <mergeCell ref="BR45:BR46"/>
    <mergeCell ref="BS45:BS46"/>
    <mergeCell ref="BT45:BT46"/>
    <mergeCell ref="BN43:BN44"/>
    <mergeCell ref="BV43:BV44"/>
    <mergeCell ref="J43:J44"/>
    <mergeCell ref="K43:K44"/>
    <mergeCell ref="L43:L44"/>
    <mergeCell ref="M43:M44"/>
    <mergeCell ref="N43:N44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L45:AL46"/>
    <mergeCell ref="AM45:AM46"/>
    <mergeCell ref="AN45:AN46"/>
    <mergeCell ref="BH45:BH46"/>
    <mergeCell ref="BK47:BK49"/>
    <mergeCell ref="BL47:BL49"/>
    <mergeCell ref="BM47:BM49"/>
    <mergeCell ref="BN47:BN49"/>
    <mergeCell ref="BO47:BO49"/>
    <mergeCell ref="BP47:BP49"/>
    <mergeCell ref="BQ47:BQ49"/>
    <mergeCell ref="BR47:BR49"/>
    <mergeCell ref="BS47:BS49"/>
    <mergeCell ref="BT47:BT49"/>
    <mergeCell ref="BU45:BU46"/>
    <mergeCell ref="BV45:BV46"/>
    <mergeCell ref="J45:J46"/>
    <mergeCell ref="AP45:AP46"/>
    <mergeCell ref="AQ45:AQ46"/>
    <mergeCell ref="AR45:AR46"/>
    <mergeCell ref="AS45:AS46"/>
    <mergeCell ref="AT45:AT46"/>
    <mergeCell ref="AU45:AU46"/>
    <mergeCell ref="AV45:AV46"/>
    <mergeCell ref="AW45:AW46"/>
    <mergeCell ref="AX45:AX46"/>
    <mergeCell ref="AY45:AY46"/>
    <mergeCell ref="AZ45:AZ46"/>
    <mergeCell ref="BA45:BA46"/>
    <mergeCell ref="BB45:BB46"/>
    <mergeCell ref="BC45:BC46"/>
    <mergeCell ref="BD45:BD46"/>
    <mergeCell ref="BE45:BE46"/>
    <mergeCell ref="K45:K46"/>
    <mergeCell ref="L45:L46"/>
    <mergeCell ref="M45:M46"/>
    <mergeCell ref="AV56:AV57"/>
    <mergeCell ref="AW56:AW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BG56:BG57"/>
    <mergeCell ref="BH56:BH57"/>
    <mergeCell ref="BI56:BI57"/>
    <mergeCell ref="BJ56:BJ57"/>
    <mergeCell ref="BG45:BG46"/>
    <mergeCell ref="BG47:BG49"/>
    <mergeCell ref="BH47:BH49"/>
    <mergeCell ref="BI47:BI49"/>
    <mergeCell ref="BJ47:BJ49"/>
    <mergeCell ref="AX50:AX52"/>
    <mergeCell ref="AY50:AY52"/>
    <mergeCell ref="AZ50:AZ52"/>
    <mergeCell ref="BA50:BA52"/>
    <mergeCell ref="BB50:BB52"/>
    <mergeCell ref="BC50:BC52"/>
    <mergeCell ref="BD50:BD52"/>
    <mergeCell ref="BE50:BE52"/>
    <mergeCell ref="BF50:BF52"/>
    <mergeCell ref="BG50:BG52"/>
    <mergeCell ref="BH50:BH52"/>
    <mergeCell ref="BI50:BI52"/>
    <mergeCell ref="A9:A11"/>
    <mergeCell ref="B9:B11"/>
    <mergeCell ref="A12:A13"/>
    <mergeCell ref="B12:B13"/>
    <mergeCell ref="A14:A15"/>
    <mergeCell ref="B14:B15"/>
    <mergeCell ref="A16:A17"/>
    <mergeCell ref="B16:B17"/>
    <mergeCell ref="A22:A24"/>
    <mergeCell ref="B22:B24"/>
    <mergeCell ref="A25:A26"/>
    <mergeCell ref="B25:B26"/>
    <mergeCell ref="A31:A33"/>
    <mergeCell ref="B31:B33"/>
    <mergeCell ref="A34:A35"/>
    <mergeCell ref="B34:B35"/>
    <mergeCell ref="A36:A38"/>
    <mergeCell ref="B36:B38"/>
    <mergeCell ref="A18:A19"/>
    <mergeCell ref="A27:A28"/>
    <mergeCell ref="A29:A30"/>
    <mergeCell ref="A20:A21"/>
    <mergeCell ref="N25:N26"/>
    <mergeCell ref="N31:N33"/>
    <mergeCell ref="N34:N35"/>
    <mergeCell ref="N36:N38"/>
    <mergeCell ref="N47:N49"/>
    <mergeCell ref="N50:N52"/>
    <mergeCell ref="N53:N55"/>
    <mergeCell ref="N56:N57"/>
    <mergeCell ref="J9:J11"/>
    <mergeCell ref="K9:K11"/>
    <mergeCell ref="L9:L11"/>
    <mergeCell ref="M9:M11"/>
    <mergeCell ref="J12:J13"/>
    <mergeCell ref="K12:K13"/>
    <mergeCell ref="L12:L13"/>
    <mergeCell ref="M12:M13"/>
    <mergeCell ref="J14:J15"/>
    <mergeCell ref="K14:K15"/>
    <mergeCell ref="L14:L15"/>
    <mergeCell ref="J18:J19"/>
    <mergeCell ref="K18:K19"/>
    <mergeCell ref="L18:L19"/>
    <mergeCell ref="M18:M19"/>
    <mergeCell ref="N18:N19"/>
    <mergeCell ref="J36:J38"/>
    <mergeCell ref="K36:K38"/>
    <mergeCell ref="L36:L38"/>
    <mergeCell ref="A47:A49"/>
    <mergeCell ref="B47:B49"/>
    <mergeCell ref="A50:A52"/>
    <mergeCell ref="B50:B52"/>
    <mergeCell ref="A53:A55"/>
    <mergeCell ref="B53:B55"/>
    <mergeCell ref="A56:A57"/>
    <mergeCell ref="B56:B57"/>
    <mergeCell ref="A39:A40"/>
    <mergeCell ref="A41:A42"/>
    <mergeCell ref="A43:A44"/>
    <mergeCell ref="A45:A46"/>
    <mergeCell ref="M36:M38"/>
    <mergeCell ref="J47:J49"/>
    <mergeCell ref="K47:K49"/>
    <mergeCell ref="L47:L49"/>
    <mergeCell ref="M47:M49"/>
    <mergeCell ref="J50:J52"/>
    <mergeCell ref="K50:K52"/>
    <mergeCell ref="L50:L52"/>
    <mergeCell ref="M50:M52"/>
    <mergeCell ref="J53:J55"/>
    <mergeCell ref="G39:G40"/>
    <mergeCell ref="H39:H40"/>
    <mergeCell ref="I39:I40"/>
    <mergeCell ref="K53:K55"/>
    <mergeCell ref="L53:L55"/>
    <mergeCell ref="M53:M55"/>
    <mergeCell ref="J56:J57"/>
    <mergeCell ref="K56:K57"/>
    <mergeCell ref="L56:L57"/>
    <mergeCell ref="M56:M57"/>
    <mergeCell ref="Y9:Y11"/>
    <mergeCell ref="R22:R24"/>
    <mergeCell ref="S22:S24"/>
    <mergeCell ref="T22:T24"/>
    <mergeCell ref="U22:U24"/>
    <mergeCell ref="V22:V24"/>
    <mergeCell ref="W22:W24"/>
    <mergeCell ref="X22:X24"/>
    <mergeCell ref="Y22:Y24"/>
    <mergeCell ref="M14:M15"/>
    <mergeCell ref="J16:J17"/>
    <mergeCell ref="K16:K17"/>
    <mergeCell ref="L16:L17"/>
    <mergeCell ref="M16:M17"/>
    <mergeCell ref="J22:J24"/>
    <mergeCell ref="K22:K24"/>
    <mergeCell ref="L22:L24"/>
    <mergeCell ref="M22:M24"/>
    <mergeCell ref="J25:J26"/>
    <mergeCell ref="K25:K26"/>
    <mergeCell ref="L25:L26"/>
    <mergeCell ref="M25:M26"/>
    <mergeCell ref="J31:J33"/>
    <mergeCell ref="K31:K33"/>
    <mergeCell ref="L31:L33"/>
    <mergeCell ref="M31:M33"/>
    <mergeCell ref="N9:N11"/>
    <mergeCell ref="N12:N13"/>
    <mergeCell ref="N14:N15"/>
    <mergeCell ref="N16:N17"/>
    <mergeCell ref="N22:N24"/>
    <mergeCell ref="Z9:Z11"/>
    <mergeCell ref="AA9:AA11"/>
    <mergeCell ref="AB9:AB11"/>
    <mergeCell ref="AC9:AC11"/>
    <mergeCell ref="AD9:AD11"/>
    <mergeCell ref="AE9:AE11"/>
    <mergeCell ref="AF9:AF11"/>
    <mergeCell ref="AG9:AG11"/>
    <mergeCell ref="AH9:AH11"/>
    <mergeCell ref="AI9:AI11"/>
    <mergeCell ref="AJ9:AJ11"/>
    <mergeCell ref="AK9:AK11"/>
    <mergeCell ref="AL9:AL11"/>
    <mergeCell ref="AM9:AM11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E9:BE11"/>
    <mergeCell ref="BF9:BF11"/>
    <mergeCell ref="BI9:BI11"/>
    <mergeCell ref="BG9:BG11"/>
    <mergeCell ref="BH9:BH11"/>
    <mergeCell ref="BJ9:BJ11"/>
    <mergeCell ref="BK9:BK11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BL12:BL13"/>
    <mergeCell ref="BM12:BM13"/>
    <mergeCell ref="BN12:BN13"/>
    <mergeCell ref="BO12:BO13"/>
    <mergeCell ref="BP12:BP13"/>
    <mergeCell ref="BQ12:BQ13"/>
    <mergeCell ref="BR12:BR13"/>
    <mergeCell ref="BS12:BS13"/>
    <mergeCell ref="BT12:BT13"/>
    <mergeCell ref="BU12:BU13"/>
    <mergeCell ref="BV12:BV13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V17"/>
    <mergeCell ref="BG18:BG19"/>
    <mergeCell ref="BH18:BH19"/>
    <mergeCell ref="BI18:BI19"/>
    <mergeCell ref="BJ18:BJ19"/>
    <mergeCell ref="BK18:BK19"/>
    <mergeCell ref="BM18:BM19"/>
    <mergeCell ref="BN18:BN19"/>
    <mergeCell ref="BO18:BO19"/>
    <mergeCell ref="BT18:BT19"/>
    <mergeCell ref="BU18:BU19"/>
    <mergeCell ref="BV18:BV19"/>
    <mergeCell ref="Z22:Z24"/>
    <mergeCell ref="AA22:AA24"/>
    <mergeCell ref="AB22:AB24"/>
    <mergeCell ref="AC22:AC24"/>
    <mergeCell ref="AD22:AD24"/>
    <mergeCell ref="AE22:AE24"/>
    <mergeCell ref="AF22:AF24"/>
    <mergeCell ref="AG22:AG24"/>
    <mergeCell ref="AH22:AH24"/>
    <mergeCell ref="AM22:AM24"/>
    <mergeCell ref="AN22:AN24"/>
    <mergeCell ref="AO22:AO24"/>
    <mergeCell ref="AP22:AP24"/>
    <mergeCell ref="AQ22:AQ24"/>
    <mergeCell ref="AR22:AR24"/>
    <mergeCell ref="AS22:AS24"/>
    <mergeCell ref="AT22:AT24"/>
    <mergeCell ref="BK22:BK24"/>
    <mergeCell ref="BL22:BL24"/>
    <mergeCell ref="BM22:BM24"/>
    <mergeCell ref="BN22:BN24"/>
    <mergeCell ref="BO22:BO24"/>
    <mergeCell ref="BP22:BP24"/>
    <mergeCell ref="BQ22:BQ24"/>
    <mergeCell ref="BR22:BR24"/>
    <mergeCell ref="BS22:BS24"/>
    <mergeCell ref="BT22:BT24"/>
    <mergeCell ref="BV22:BV24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BB25:BB26"/>
    <mergeCell ref="BC25:BC26"/>
    <mergeCell ref="BD25:BD26"/>
    <mergeCell ref="BE25:BE26"/>
    <mergeCell ref="BF25:BF26"/>
    <mergeCell ref="BG25:BG26"/>
    <mergeCell ref="BH25:BH26"/>
    <mergeCell ref="BI25:BI26"/>
    <mergeCell ref="BJ25:BJ26"/>
    <mergeCell ref="BV25:BV26"/>
    <mergeCell ref="O31:O33"/>
    <mergeCell ref="P31:P33"/>
    <mergeCell ref="Q31:Q33"/>
    <mergeCell ref="R31:R33"/>
    <mergeCell ref="S31:S33"/>
    <mergeCell ref="T31:T33"/>
    <mergeCell ref="U31:U33"/>
    <mergeCell ref="V31:V33"/>
    <mergeCell ref="W31:W33"/>
    <mergeCell ref="X31:X33"/>
    <mergeCell ref="Y31:Y33"/>
    <mergeCell ref="Z31:Z33"/>
    <mergeCell ref="AA31:AA33"/>
    <mergeCell ref="AB31:AB33"/>
    <mergeCell ref="AC31:AC33"/>
    <mergeCell ref="AD31:AD33"/>
    <mergeCell ref="AE31:AE33"/>
    <mergeCell ref="AF31:AF33"/>
    <mergeCell ref="AG31:AG33"/>
    <mergeCell ref="AH31:AH33"/>
    <mergeCell ref="AI31:AI33"/>
    <mergeCell ref="AJ31:AJ33"/>
    <mergeCell ref="AK31:AK33"/>
    <mergeCell ref="AL31:AL33"/>
    <mergeCell ref="AM31:AM33"/>
    <mergeCell ref="AN31:AN33"/>
    <mergeCell ref="AO31:AO33"/>
    <mergeCell ref="AP31:AP33"/>
    <mergeCell ref="AQ31:AQ33"/>
    <mergeCell ref="AR31:AR33"/>
    <mergeCell ref="BC31:BC33"/>
    <mergeCell ref="BD31:BD33"/>
    <mergeCell ref="BE31:BE33"/>
    <mergeCell ref="BF31:BF33"/>
    <mergeCell ref="BG31:BG33"/>
    <mergeCell ref="BH31:BH33"/>
    <mergeCell ref="BI31:BI33"/>
    <mergeCell ref="BJ31:BJ33"/>
    <mergeCell ref="BK31:BK33"/>
    <mergeCell ref="BL31:BL33"/>
    <mergeCell ref="BM31:BM33"/>
    <mergeCell ref="BN31:BN33"/>
    <mergeCell ref="BO31:BO33"/>
    <mergeCell ref="BP31:BP33"/>
    <mergeCell ref="BQ31:BQ33"/>
    <mergeCell ref="BR31:BR33"/>
    <mergeCell ref="BS31:BS33"/>
    <mergeCell ref="BT31:BT33"/>
    <mergeCell ref="BU31:BU33"/>
    <mergeCell ref="BV31:BV33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BP34:BP35"/>
    <mergeCell ref="BQ34:BQ35"/>
    <mergeCell ref="BR34:BR35"/>
    <mergeCell ref="BS34:BS35"/>
    <mergeCell ref="BT34:BT35"/>
    <mergeCell ref="BU34:BU35"/>
    <mergeCell ref="BV34:BV35"/>
    <mergeCell ref="O36:O38"/>
    <mergeCell ref="P36:P38"/>
    <mergeCell ref="Q36:Q38"/>
    <mergeCell ref="R36:R38"/>
    <mergeCell ref="S36:S38"/>
    <mergeCell ref="T36:T38"/>
    <mergeCell ref="U36:U38"/>
    <mergeCell ref="V36:V38"/>
    <mergeCell ref="W36:W38"/>
    <mergeCell ref="X36:X38"/>
    <mergeCell ref="Y36:Y38"/>
    <mergeCell ref="Z36:Z38"/>
    <mergeCell ref="AA36:AA38"/>
    <mergeCell ref="AB36:AB38"/>
    <mergeCell ref="AC36:AC38"/>
    <mergeCell ref="AD36:AD38"/>
    <mergeCell ref="AE36:AE38"/>
    <mergeCell ref="AF36:AF38"/>
    <mergeCell ref="AG36:AG38"/>
    <mergeCell ref="BR36:BR38"/>
    <mergeCell ref="BS36:BS38"/>
    <mergeCell ref="BT36:BT38"/>
    <mergeCell ref="BU36:BU38"/>
    <mergeCell ref="BV36:BV38"/>
    <mergeCell ref="O47:O49"/>
    <mergeCell ref="P47:P49"/>
    <mergeCell ref="Q47:Q49"/>
    <mergeCell ref="R47:R49"/>
    <mergeCell ref="S47:S49"/>
    <mergeCell ref="T47:T49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AD47:AD49"/>
    <mergeCell ref="AE47:AE49"/>
    <mergeCell ref="AF47:AF49"/>
    <mergeCell ref="AG47:AG49"/>
    <mergeCell ref="AH47:AH49"/>
    <mergeCell ref="AI47:AI49"/>
    <mergeCell ref="AJ47:AJ49"/>
    <mergeCell ref="AK47:AK49"/>
    <mergeCell ref="AL47:AL49"/>
    <mergeCell ref="AM47:AM49"/>
    <mergeCell ref="AN47:AN49"/>
    <mergeCell ref="AO47:AO49"/>
    <mergeCell ref="AP47:AP49"/>
    <mergeCell ref="AQ47:AQ49"/>
    <mergeCell ref="AR47:AR49"/>
    <mergeCell ref="AS47:AS49"/>
    <mergeCell ref="AT47:AT49"/>
    <mergeCell ref="AU47:AU49"/>
    <mergeCell ref="AV47:AV49"/>
    <mergeCell ref="AW47:AW49"/>
    <mergeCell ref="AX47:AX49"/>
    <mergeCell ref="AY47:AY49"/>
    <mergeCell ref="AZ47:AZ49"/>
    <mergeCell ref="BA47:BA49"/>
    <mergeCell ref="BB47:BB49"/>
    <mergeCell ref="BC47:BC49"/>
    <mergeCell ref="BD47:BD49"/>
    <mergeCell ref="BE47:BE49"/>
    <mergeCell ref="BF47:BF49"/>
    <mergeCell ref="BU47:BU49"/>
    <mergeCell ref="BV47:BV49"/>
    <mergeCell ref="O50:O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AD50:AD52"/>
    <mergeCell ref="AE50:AE52"/>
    <mergeCell ref="AF50:AF52"/>
    <mergeCell ref="AG50:AG52"/>
    <mergeCell ref="AH50:AH52"/>
    <mergeCell ref="AI50:AI52"/>
    <mergeCell ref="AJ50:AJ52"/>
    <mergeCell ref="AK50:AK52"/>
    <mergeCell ref="AL50:AL52"/>
    <mergeCell ref="AM50:AM52"/>
    <mergeCell ref="AN50:AN52"/>
    <mergeCell ref="AO50:AO52"/>
    <mergeCell ref="AP50:AP52"/>
    <mergeCell ref="AQ50:AQ52"/>
    <mergeCell ref="AR50:AR52"/>
    <mergeCell ref="AU50:AU52"/>
    <mergeCell ref="AV50:AV52"/>
    <mergeCell ref="AW50:AW52"/>
    <mergeCell ref="AS50:AS52"/>
    <mergeCell ref="AT50:AT52"/>
    <mergeCell ref="BJ50:BJ52"/>
    <mergeCell ref="BK50:BK52"/>
    <mergeCell ref="BL50:BL52"/>
    <mergeCell ref="BM50:BM52"/>
    <mergeCell ref="BN50:BN52"/>
    <mergeCell ref="BO50:BO52"/>
    <mergeCell ref="BP50:BP52"/>
    <mergeCell ref="BQ50:BQ52"/>
    <mergeCell ref="BR50:BR52"/>
    <mergeCell ref="BS50:BS52"/>
    <mergeCell ref="BT50:BT52"/>
    <mergeCell ref="BU50:BU52"/>
    <mergeCell ref="BV50:BV52"/>
    <mergeCell ref="O53:O55"/>
    <mergeCell ref="P53:P55"/>
    <mergeCell ref="Q53:Q55"/>
    <mergeCell ref="R53:R55"/>
    <mergeCell ref="S53:S55"/>
    <mergeCell ref="T53:T55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AD53:AD55"/>
    <mergeCell ref="AE53:AE55"/>
    <mergeCell ref="AF53:AF55"/>
    <mergeCell ref="AG53:AG55"/>
    <mergeCell ref="AH53:AH55"/>
    <mergeCell ref="AI53:AI55"/>
    <mergeCell ref="AV53:AV55"/>
    <mergeCell ref="AW53:AW55"/>
    <mergeCell ref="AX53:AX55"/>
    <mergeCell ref="AY53:AY55"/>
    <mergeCell ref="AZ53:AZ55"/>
    <mergeCell ref="BA53:BA55"/>
    <mergeCell ref="BB53:BB55"/>
    <mergeCell ref="BC53:BC55"/>
    <mergeCell ref="BD53:BD55"/>
    <mergeCell ref="BE53:BE55"/>
    <mergeCell ref="BF53:BF55"/>
    <mergeCell ref="BG53:BG55"/>
    <mergeCell ref="BH53:BH55"/>
    <mergeCell ref="BI53:BI55"/>
    <mergeCell ref="BJ53:BJ55"/>
    <mergeCell ref="AJ53:AJ55"/>
    <mergeCell ref="AK53:AK55"/>
    <mergeCell ref="AL53:AL55"/>
    <mergeCell ref="AM53:AM55"/>
    <mergeCell ref="AN53:AN55"/>
    <mergeCell ref="AO53:AO55"/>
    <mergeCell ref="AP53:AP55"/>
    <mergeCell ref="AQ53:AQ55"/>
    <mergeCell ref="AR53:AR55"/>
    <mergeCell ref="AS53:AS55"/>
    <mergeCell ref="AT53:AT55"/>
    <mergeCell ref="AU53:AU55"/>
    <mergeCell ref="BK53:BK55"/>
    <mergeCell ref="BL53:BL55"/>
    <mergeCell ref="BM53:BM55"/>
    <mergeCell ref="BN53:BN55"/>
    <mergeCell ref="BO53:BO55"/>
    <mergeCell ref="BP53:BP55"/>
    <mergeCell ref="BQ53:BQ55"/>
    <mergeCell ref="BR53:BR55"/>
    <mergeCell ref="BS53:BS55"/>
    <mergeCell ref="BT53:BT55"/>
    <mergeCell ref="BU53:BU55"/>
    <mergeCell ref="BV53:BV55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BK56:BK57"/>
    <mergeCell ref="BL56:BL57"/>
    <mergeCell ref="BM56:BM57"/>
    <mergeCell ref="BN56:BN57"/>
    <mergeCell ref="BO56:BO57"/>
    <mergeCell ref="BP56:BP57"/>
    <mergeCell ref="BQ56:BQ57"/>
    <mergeCell ref="BR56:BR57"/>
    <mergeCell ref="BS56:BS57"/>
    <mergeCell ref="BT56:BT57"/>
    <mergeCell ref="BU56:BU57"/>
    <mergeCell ref="BV56:BV57"/>
    <mergeCell ref="G9:G11"/>
    <mergeCell ref="H9:H11"/>
    <mergeCell ref="I9:I11"/>
    <mergeCell ref="G12:G13"/>
    <mergeCell ref="H12:H13"/>
    <mergeCell ref="I12:I13"/>
    <mergeCell ref="G14:G15"/>
    <mergeCell ref="H14:H15"/>
    <mergeCell ref="I14:I15"/>
    <mergeCell ref="G16:G17"/>
    <mergeCell ref="H16:H17"/>
    <mergeCell ref="I16:I17"/>
    <mergeCell ref="G22:G24"/>
    <mergeCell ref="H22:H24"/>
    <mergeCell ref="I22:I24"/>
    <mergeCell ref="G25:G26"/>
    <mergeCell ref="H25:H26"/>
    <mergeCell ref="I25:I26"/>
    <mergeCell ref="G56:G57"/>
    <mergeCell ref="H56:H57"/>
    <mergeCell ref="I56:I57"/>
    <mergeCell ref="G31:G33"/>
    <mergeCell ref="H31:H33"/>
    <mergeCell ref="I31:I33"/>
    <mergeCell ref="G34:G35"/>
    <mergeCell ref="H34:H35"/>
    <mergeCell ref="I34:I35"/>
    <mergeCell ref="G36:G38"/>
    <mergeCell ref="H36:H38"/>
    <mergeCell ref="I36:I38"/>
    <mergeCell ref="G47:G49"/>
    <mergeCell ref="H47:H49"/>
    <mergeCell ref="I47:I49"/>
    <mergeCell ref="G50:G52"/>
    <mergeCell ref="H50:H52"/>
    <mergeCell ref="I50:I52"/>
    <mergeCell ref="G53:G55"/>
    <mergeCell ref="H53:H55"/>
    <mergeCell ref="I53:I55"/>
  </mergeCells>
  <pageMargins left="0.23622047244094491" right="0.23622047244094491" top="0.74803149606299213" bottom="0.74803149606299213" header="0.31496062992125984" footer="0.31496062992125984"/>
  <pageSetup paperSize="9" scale="24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53"/>
  <sheetViews>
    <sheetView zoomScale="70" zoomScaleNormal="70" workbookViewId="0">
      <pane xSplit="4" ySplit="6" topLeftCell="E7" activePane="bottomRight" state="frozen"/>
      <selection activeCell="A7" sqref="A7"/>
      <selection pane="topRight" activeCell="E7" sqref="E7"/>
      <selection pane="bottomLeft" activeCell="A8" sqref="A8"/>
      <selection pane="bottomRight" activeCell="D24" sqref="D24"/>
    </sheetView>
  </sheetViews>
  <sheetFormatPr defaultRowHeight="14.5" x14ac:dyDescent="0.35"/>
  <cols>
    <col min="1" max="1" width="9" customWidth="1"/>
    <col min="2" max="2" width="16.54296875" customWidth="1"/>
    <col min="3" max="3" width="13.453125" customWidth="1"/>
    <col min="4" max="4" width="17.7265625" customWidth="1"/>
    <col min="5" max="5" width="12.453125" customWidth="1"/>
    <col min="6" max="6" width="17.26953125" customWidth="1"/>
    <col min="7" max="7" width="10.1796875" customWidth="1"/>
    <col min="8" max="8" width="8.7265625" customWidth="1"/>
    <col min="9" max="9" width="10.54296875" customWidth="1"/>
    <col min="10" max="14" width="10.453125" customWidth="1"/>
    <col min="15" max="21" width="5.7265625" customWidth="1"/>
    <col min="22" max="22" width="5.26953125" customWidth="1"/>
    <col min="23" max="25" width="5.7265625" customWidth="1"/>
    <col min="26" max="26" width="5.81640625" customWidth="1"/>
    <col min="27" max="74" width="5.7265625" customWidth="1"/>
  </cols>
  <sheetData>
    <row r="2" spans="1:74" ht="36.75" customHeight="1" x14ac:dyDescent="0.5">
      <c r="B2" s="104" t="s">
        <v>141</v>
      </c>
      <c r="C2" s="105"/>
      <c r="D2" s="105"/>
      <c r="E2" s="105"/>
      <c r="F2" s="105"/>
    </row>
    <row r="3" spans="1:74" ht="21" x14ac:dyDescent="0.5">
      <c r="B3" s="4" t="s">
        <v>142</v>
      </c>
    </row>
    <row r="4" spans="1:74" x14ac:dyDescent="0.35">
      <c r="B4" s="5" t="s">
        <v>33</v>
      </c>
      <c r="D4" t="s">
        <v>137</v>
      </c>
    </row>
    <row r="5" spans="1:74" ht="16" thickBot="1" x14ac:dyDescent="0.4">
      <c r="B5" t="s">
        <v>32</v>
      </c>
      <c r="C5" s="2">
        <v>0.99998842592592585</v>
      </c>
      <c r="J5" s="1">
        <f>SUM(O5:BV5)</f>
        <v>320</v>
      </c>
      <c r="K5" s="1"/>
      <c r="L5" s="1"/>
      <c r="M5" s="1"/>
      <c r="N5" s="1"/>
      <c r="O5" s="1">
        <v>6</v>
      </c>
      <c r="P5" s="1">
        <v>7</v>
      </c>
      <c r="Q5" s="1">
        <v>8</v>
      </c>
      <c r="R5" s="1">
        <v>7</v>
      </c>
      <c r="S5" s="1">
        <v>8</v>
      </c>
      <c r="T5" s="1">
        <v>6</v>
      </c>
      <c r="U5" s="1">
        <v>7</v>
      </c>
      <c r="V5" s="1">
        <v>8</v>
      </c>
      <c r="W5" s="1">
        <v>7</v>
      </c>
      <c r="X5" s="1">
        <v>5</v>
      </c>
      <c r="Y5" s="1">
        <v>6</v>
      </c>
      <c r="Z5" s="1">
        <v>7</v>
      </c>
      <c r="AA5" s="1">
        <v>6</v>
      </c>
      <c r="AB5" s="1">
        <v>8</v>
      </c>
      <c r="AC5" s="1">
        <v>6</v>
      </c>
      <c r="AD5" s="1">
        <v>9</v>
      </c>
      <c r="AE5" s="1">
        <v>2</v>
      </c>
      <c r="AF5" s="1">
        <v>6</v>
      </c>
      <c r="AG5" s="1">
        <v>6</v>
      </c>
      <c r="AH5" s="1">
        <v>4</v>
      </c>
      <c r="AI5" s="1">
        <v>7</v>
      </c>
      <c r="AJ5" s="1">
        <v>5</v>
      </c>
      <c r="AK5" s="1">
        <v>6</v>
      </c>
      <c r="AL5" s="1">
        <v>5</v>
      </c>
      <c r="AM5" s="1">
        <v>10</v>
      </c>
      <c r="AN5" s="1">
        <v>4</v>
      </c>
      <c r="AO5" s="1">
        <v>5</v>
      </c>
      <c r="AP5" s="1">
        <v>4</v>
      </c>
      <c r="AQ5" s="1">
        <v>6</v>
      </c>
      <c r="AR5" s="1">
        <v>5</v>
      </c>
      <c r="AS5" s="1">
        <v>5</v>
      </c>
      <c r="AT5" s="1">
        <v>5</v>
      </c>
      <c r="AU5" s="1">
        <v>4</v>
      </c>
      <c r="AV5" s="1">
        <v>4</v>
      </c>
      <c r="AW5" s="1">
        <v>6</v>
      </c>
      <c r="AX5" s="1">
        <v>5</v>
      </c>
      <c r="AY5" s="1">
        <v>4</v>
      </c>
      <c r="AZ5" s="1">
        <v>3</v>
      </c>
      <c r="BA5" s="1">
        <v>3</v>
      </c>
      <c r="BB5" s="1">
        <v>6</v>
      </c>
      <c r="BC5" s="1">
        <v>3</v>
      </c>
      <c r="BD5" s="1">
        <v>2</v>
      </c>
      <c r="BE5" s="1">
        <v>4</v>
      </c>
      <c r="BF5" s="1">
        <v>7</v>
      </c>
      <c r="BG5" s="1">
        <v>4</v>
      </c>
      <c r="BH5" s="1">
        <v>6</v>
      </c>
      <c r="BI5" s="1">
        <v>5</v>
      </c>
      <c r="BJ5" s="1">
        <v>5</v>
      </c>
      <c r="BK5" s="1">
        <v>4</v>
      </c>
      <c r="BL5" s="1">
        <v>4</v>
      </c>
      <c r="BM5" s="1">
        <v>4</v>
      </c>
      <c r="BN5" s="1">
        <v>3</v>
      </c>
      <c r="BO5" s="1">
        <v>4</v>
      </c>
      <c r="BP5" s="1">
        <v>4</v>
      </c>
      <c r="BQ5" s="1">
        <v>6</v>
      </c>
      <c r="BR5" s="1">
        <v>5</v>
      </c>
      <c r="BS5" s="1">
        <v>5</v>
      </c>
      <c r="BT5" s="1">
        <v>6</v>
      </c>
      <c r="BU5" s="1">
        <v>4</v>
      </c>
      <c r="BV5" s="1">
        <v>4</v>
      </c>
    </row>
    <row r="6" spans="1:74" ht="87.5" thickBot="1" x14ac:dyDescent="0.4">
      <c r="A6" s="18" t="s">
        <v>5</v>
      </c>
      <c r="B6" s="19" t="s">
        <v>1</v>
      </c>
      <c r="C6" s="19" t="s">
        <v>0</v>
      </c>
      <c r="D6" s="19" t="s">
        <v>3</v>
      </c>
      <c r="E6" s="20" t="s">
        <v>34</v>
      </c>
      <c r="F6" s="19" t="s">
        <v>4</v>
      </c>
      <c r="G6" s="21" t="s">
        <v>6</v>
      </c>
      <c r="H6" s="21" t="s">
        <v>7</v>
      </c>
      <c r="I6" s="21" t="s">
        <v>8</v>
      </c>
      <c r="J6" s="9" t="s">
        <v>27</v>
      </c>
      <c r="K6" s="9" t="s">
        <v>28</v>
      </c>
      <c r="L6" s="9" t="s">
        <v>29</v>
      </c>
      <c r="M6" s="9" t="s">
        <v>30</v>
      </c>
      <c r="N6" s="10" t="s">
        <v>31</v>
      </c>
      <c r="O6" s="24" t="s">
        <v>9</v>
      </c>
      <c r="P6" s="9" t="s">
        <v>10</v>
      </c>
      <c r="Q6" s="9" t="s">
        <v>41</v>
      </c>
      <c r="R6" s="9" t="s">
        <v>11</v>
      </c>
      <c r="S6" s="9" t="s">
        <v>12</v>
      </c>
      <c r="T6" s="9" t="s">
        <v>56</v>
      </c>
      <c r="U6" s="9" t="s">
        <v>13</v>
      </c>
      <c r="V6" s="9" t="s">
        <v>14</v>
      </c>
      <c r="W6" s="9" t="s">
        <v>15</v>
      </c>
      <c r="X6" s="9" t="s">
        <v>16</v>
      </c>
      <c r="Y6" s="9" t="s">
        <v>17</v>
      </c>
      <c r="Z6" s="9" t="s">
        <v>18</v>
      </c>
      <c r="AA6" s="9" t="s">
        <v>19</v>
      </c>
      <c r="AB6" s="9" t="s">
        <v>57</v>
      </c>
      <c r="AC6" s="9" t="s">
        <v>58</v>
      </c>
      <c r="AD6" s="9" t="s">
        <v>20</v>
      </c>
      <c r="AE6" s="9" t="s">
        <v>21</v>
      </c>
      <c r="AF6" s="9" t="s">
        <v>59</v>
      </c>
      <c r="AG6" s="9" t="s">
        <v>22</v>
      </c>
      <c r="AH6" s="9" t="s">
        <v>60</v>
      </c>
      <c r="AI6" s="9" t="s">
        <v>23</v>
      </c>
      <c r="AJ6" s="9" t="s">
        <v>24</v>
      </c>
      <c r="AK6" s="9" t="s">
        <v>25</v>
      </c>
      <c r="AL6" s="9" t="s">
        <v>61</v>
      </c>
      <c r="AM6" s="9" t="s">
        <v>26</v>
      </c>
      <c r="AN6" s="9" t="s">
        <v>62</v>
      </c>
      <c r="AO6" s="9" t="s">
        <v>36</v>
      </c>
      <c r="AP6" s="9" t="s">
        <v>37</v>
      </c>
      <c r="AQ6" s="9" t="s">
        <v>63</v>
      </c>
      <c r="AR6" s="9" t="s">
        <v>38</v>
      </c>
      <c r="AS6" s="9" t="s">
        <v>64</v>
      </c>
      <c r="AT6" s="9" t="s">
        <v>39</v>
      </c>
      <c r="AU6" s="9" t="s">
        <v>40</v>
      </c>
      <c r="AV6" s="9" t="s">
        <v>98</v>
      </c>
      <c r="AW6" s="9" t="s">
        <v>99</v>
      </c>
      <c r="AX6" s="9" t="s">
        <v>100</v>
      </c>
      <c r="AY6" s="9" t="s">
        <v>101</v>
      </c>
      <c r="AZ6" s="9" t="s">
        <v>102</v>
      </c>
      <c r="BA6" s="9" t="s">
        <v>103</v>
      </c>
      <c r="BB6" s="9" t="s">
        <v>104</v>
      </c>
      <c r="BC6" s="9" t="s">
        <v>105</v>
      </c>
      <c r="BD6" s="9" t="s">
        <v>106</v>
      </c>
      <c r="BE6" s="9" t="s">
        <v>107</v>
      </c>
      <c r="BF6" s="9" t="s">
        <v>108</v>
      </c>
      <c r="BG6" s="9" t="s">
        <v>109</v>
      </c>
      <c r="BH6" s="9" t="s">
        <v>110</v>
      </c>
      <c r="BI6" s="9" t="s">
        <v>111</v>
      </c>
      <c r="BJ6" s="9" t="s">
        <v>112</v>
      </c>
      <c r="BK6" s="9" t="s">
        <v>113</v>
      </c>
      <c r="BL6" s="9" t="s">
        <v>114</v>
      </c>
      <c r="BM6" s="9" t="s">
        <v>115</v>
      </c>
      <c r="BN6" s="9" t="s">
        <v>116</v>
      </c>
      <c r="BO6" s="9" t="s">
        <v>117</v>
      </c>
      <c r="BP6" s="9" t="s">
        <v>118</v>
      </c>
      <c r="BQ6" s="9" t="s">
        <v>119</v>
      </c>
      <c r="BR6" s="9" t="s">
        <v>120</v>
      </c>
      <c r="BS6" s="9" t="s">
        <v>121</v>
      </c>
      <c r="BT6" s="9" t="s">
        <v>122</v>
      </c>
      <c r="BU6" s="9" t="s">
        <v>123</v>
      </c>
      <c r="BV6" s="9" t="s">
        <v>124</v>
      </c>
    </row>
    <row r="7" spans="1:74" s="15" customFormat="1" ht="15" customHeight="1" x14ac:dyDescent="0.35">
      <c r="A7" s="46">
        <v>68</v>
      </c>
      <c r="B7" s="46" t="s">
        <v>282</v>
      </c>
      <c r="C7" s="48" t="s">
        <v>283</v>
      </c>
      <c r="D7" s="48" t="s">
        <v>73</v>
      </c>
      <c r="E7" s="83">
        <v>29766</v>
      </c>
      <c r="F7" s="22" t="s">
        <v>2</v>
      </c>
      <c r="G7" s="47">
        <v>0.39583333333333331</v>
      </c>
      <c r="H7" s="47">
        <v>0.35775462962962962</v>
      </c>
      <c r="I7" s="47">
        <v>0.96180555555555547</v>
      </c>
      <c r="J7" s="46">
        <f>SUMPRODUCT(O$5:BV$5,O7:BV7)</f>
        <v>262</v>
      </c>
      <c r="K7" s="47" t="str">
        <f>IF(I7-$C$5&lt;0,"0",I7-$C$5)</f>
        <v>0</v>
      </c>
      <c r="L7" s="46">
        <f>ROUNDUP(K7*1440,0)</f>
        <v>0</v>
      </c>
      <c r="M7" s="46">
        <f t="shared" ref="M7:M19" si="0">J7-L7</f>
        <v>262</v>
      </c>
      <c r="N7" s="82">
        <v>1</v>
      </c>
      <c r="O7" s="123">
        <v>1</v>
      </c>
      <c r="P7" s="123">
        <v>1</v>
      </c>
      <c r="Q7" s="123">
        <v>1</v>
      </c>
      <c r="R7" s="123">
        <v>1</v>
      </c>
      <c r="S7" s="123">
        <v>1</v>
      </c>
      <c r="T7" s="123">
        <v>1</v>
      </c>
      <c r="U7" s="123">
        <v>1</v>
      </c>
      <c r="V7" s="123">
        <v>1</v>
      </c>
      <c r="W7" s="123">
        <v>1</v>
      </c>
      <c r="X7" s="123">
        <v>1</v>
      </c>
      <c r="Y7" s="123"/>
      <c r="Z7" s="123">
        <v>1</v>
      </c>
      <c r="AA7" s="123">
        <v>1</v>
      </c>
      <c r="AB7" s="123">
        <v>1</v>
      </c>
      <c r="AC7" s="123">
        <v>1</v>
      </c>
      <c r="AD7" s="123">
        <v>1</v>
      </c>
      <c r="AE7" s="123">
        <v>1</v>
      </c>
      <c r="AF7" s="123">
        <v>1</v>
      </c>
      <c r="AG7" s="123"/>
      <c r="AH7" s="123"/>
      <c r="AI7" s="123">
        <v>1</v>
      </c>
      <c r="AJ7" s="123"/>
      <c r="AK7" s="123">
        <v>1</v>
      </c>
      <c r="AL7" s="123"/>
      <c r="AM7" s="123">
        <v>1</v>
      </c>
      <c r="AN7" s="123">
        <v>1</v>
      </c>
      <c r="AO7" s="123">
        <v>1</v>
      </c>
      <c r="AP7" s="123"/>
      <c r="AQ7" s="123">
        <v>1</v>
      </c>
      <c r="AR7" s="123">
        <v>1</v>
      </c>
      <c r="AS7" s="123">
        <v>1</v>
      </c>
      <c r="AT7" s="123">
        <v>1</v>
      </c>
      <c r="AU7" s="123">
        <v>1</v>
      </c>
      <c r="AV7" s="123">
        <v>1</v>
      </c>
      <c r="AW7" s="123">
        <v>1</v>
      </c>
      <c r="AX7" s="123">
        <v>1</v>
      </c>
      <c r="AY7" s="123"/>
      <c r="AZ7" s="123">
        <v>1</v>
      </c>
      <c r="BA7" s="123">
        <v>1</v>
      </c>
      <c r="BB7" s="123">
        <v>1</v>
      </c>
      <c r="BC7" s="123"/>
      <c r="BD7" s="123"/>
      <c r="BE7" s="123">
        <v>1</v>
      </c>
      <c r="BF7" s="123">
        <v>1</v>
      </c>
      <c r="BG7" s="123"/>
      <c r="BH7" s="123">
        <v>1</v>
      </c>
      <c r="BI7" s="123">
        <v>1</v>
      </c>
      <c r="BJ7" s="123">
        <v>1</v>
      </c>
      <c r="BK7" s="123">
        <v>1</v>
      </c>
      <c r="BL7" s="123">
        <v>1</v>
      </c>
      <c r="BM7" s="123"/>
      <c r="BN7" s="123"/>
      <c r="BO7" s="123">
        <v>1</v>
      </c>
      <c r="BP7" s="123">
        <v>1</v>
      </c>
      <c r="BQ7" s="123">
        <v>1</v>
      </c>
      <c r="BR7" s="123">
        <v>1</v>
      </c>
      <c r="BS7" s="123">
        <v>1</v>
      </c>
      <c r="BT7" s="123">
        <v>1</v>
      </c>
      <c r="BU7" s="123"/>
      <c r="BV7" s="123"/>
    </row>
    <row r="8" spans="1:74" s="15" customFormat="1" ht="15" customHeight="1" x14ac:dyDescent="0.35">
      <c r="A8" s="46"/>
      <c r="B8" s="46" t="s">
        <v>282</v>
      </c>
      <c r="C8" s="48" t="s">
        <v>283</v>
      </c>
      <c r="D8" s="48" t="s">
        <v>67</v>
      </c>
      <c r="E8" s="83">
        <v>31224</v>
      </c>
      <c r="F8" s="22" t="s">
        <v>2</v>
      </c>
      <c r="G8" s="47">
        <v>0.39583333333333331</v>
      </c>
      <c r="H8" s="47">
        <v>0.39583333333333331</v>
      </c>
      <c r="I8" s="47">
        <f t="shared" ref="I8:I17" si="1">H8-G8</f>
        <v>0</v>
      </c>
      <c r="J8" s="46">
        <f t="shared" ref="J8:J19" si="2">SUMPRODUCT(O$5:BV$5,O8:BV8)</f>
        <v>0</v>
      </c>
      <c r="K8" s="47" t="str">
        <f t="shared" ref="K8:K19" si="3">IF(I8-$C$5&lt;0,"0",I8-$C$5)</f>
        <v>0</v>
      </c>
      <c r="L8" s="46">
        <f t="shared" ref="L8:L19" si="4">ROUNDUP(K8*1440,0)</f>
        <v>0</v>
      </c>
      <c r="M8" s="46">
        <f t="shared" si="0"/>
        <v>0</v>
      </c>
      <c r="N8" s="82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</row>
    <row r="9" spans="1:74" s="15" customFormat="1" x14ac:dyDescent="0.35">
      <c r="A9" s="46"/>
      <c r="B9" s="46" t="s">
        <v>282</v>
      </c>
      <c r="C9" s="48" t="s">
        <v>283</v>
      </c>
      <c r="D9" s="48" t="s">
        <v>54</v>
      </c>
      <c r="E9" s="83">
        <v>30962</v>
      </c>
      <c r="F9" s="22" t="s">
        <v>2</v>
      </c>
      <c r="G9" s="47">
        <v>0.39583333333333331</v>
      </c>
      <c r="H9" s="47">
        <v>0.39583333333333331</v>
      </c>
      <c r="I9" s="47">
        <f t="shared" si="1"/>
        <v>0</v>
      </c>
      <c r="J9" s="46">
        <f t="shared" si="2"/>
        <v>0</v>
      </c>
      <c r="K9" s="47" t="str">
        <f t="shared" si="3"/>
        <v>0</v>
      </c>
      <c r="L9" s="46">
        <f t="shared" si="4"/>
        <v>0</v>
      </c>
      <c r="M9" s="46">
        <f t="shared" si="0"/>
        <v>0</v>
      </c>
      <c r="N9" s="82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</row>
    <row r="10" spans="1:74" s="15" customFormat="1" x14ac:dyDescent="0.35">
      <c r="A10" s="42">
        <v>69</v>
      </c>
      <c r="B10" s="42" t="s">
        <v>284</v>
      </c>
      <c r="C10" s="84" t="s">
        <v>285</v>
      </c>
      <c r="D10" s="84" t="s">
        <v>286</v>
      </c>
      <c r="E10" s="85">
        <v>26008</v>
      </c>
      <c r="F10" s="12" t="s">
        <v>280</v>
      </c>
      <c r="G10" s="43">
        <v>0.39583333333333331</v>
      </c>
      <c r="H10" s="43">
        <v>0.37042824074074071</v>
      </c>
      <c r="I10" s="43">
        <v>0.9770833333333333</v>
      </c>
      <c r="J10" s="42">
        <f t="shared" si="2"/>
        <v>193</v>
      </c>
      <c r="K10" s="43" t="str">
        <f t="shared" si="3"/>
        <v>0</v>
      </c>
      <c r="L10" s="42">
        <f t="shared" si="4"/>
        <v>0</v>
      </c>
      <c r="M10" s="42">
        <f t="shared" si="0"/>
        <v>193</v>
      </c>
      <c r="N10" s="82">
        <v>2</v>
      </c>
      <c r="O10" s="94"/>
      <c r="P10" s="94"/>
      <c r="Q10" s="94"/>
      <c r="R10" s="94"/>
      <c r="S10" s="94">
        <v>1</v>
      </c>
      <c r="T10" s="94">
        <v>1</v>
      </c>
      <c r="U10" s="94"/>
      <c r="V10" s="94">
        <v>1</v>
      </c>
      <c r="W10" s="94">
        <v>1</v>
      </c>
      <c r="X10" s="94">
        <v>1</v>
      </c>
      <c r="Y10" s="94">
        <v>1</v>
      </c>
      <c r="Z10" s="94"/>
      <c r="AA10" s="94">
        <v>1</v>
      </c>
      <c r="AB10" s="94">
        <v>1</v>
      </c>
      <c r="AC10" s="94">
        <v>1</v>
      </c>
      <c r="AD10" s="94"/>
      <c r="AE10" s="94">
        <v>1</v>
      </c>
      <c r="AF10" s="94"/>
      <c r="AG10" s="94"/>
      <c r="AH10" s="94"/>
      <c r="AI10" s="94">
        <v>1</v>
      </c>
      <c r="AJ10" s="94"/>
      <c r="AK10" s="94">
        <v>1</v>
      </c>
      <c r="AL10" s="94">
        <v>1</v>
      </c>
      <c r="AM10" s="94">
        <v>1</v>
      </c>
      <c r="AN10" s="94"/>
      <c r="AO10" s="94"/>
      <c r="AP10" s="94"/>
      <c r="AQ10" s="94"/>
      <c r="AR10" s="94">
        <v>1</v>
      </c>
      <c r="AS10" s="94"/>
      <c r="AT10" s="94">
        <v>1</v>
      </c>
      <c r="AU10" s="94"/>
      <c r="AV10" s="94"/>
      <c r="AW10" s="94">
        <v>1</v>
      </c>
      <c r="AX10" s="94">
        <v>1</v>
      </c>
      <c r="AY10" s="94">
        <v>1</v>
      </c>
      <c r="AZ10" s="94"/>
      <c r="BA10" s="94">
        <v>1</v>
      </c>
      <c r="BB10" s="94">
        <v>1</v>
      </c>
      <c r="BC10" s="94"/>
      <c r="BD10" s="94"/>
      <c r="BE10" s="94">
        <v>1</v>
      </c>
      <c r="BF10" s="94">
        <v>1</v>
      </c>
      <c r="BG10" s="94">
        <v>1</v>
      </c>
      <c r="BH10" s="94">
        <v>1</v>
      </c>
      <c r="BI10" s="94">
        <v>1</v>
      </c>
      <c r="BJ10" s="94">
        <v>1</v>
      </c>
      <c r="BK10" s="94">
        <v>1</v>
      </c>
      <c r="BL10" s="94">
        <v>1</v>
      </c>
      <c r="BM10" s="94"/>
      <c r="BN10" s="94"/>
      <c r="BO10" s="94">
        <v>1</v>
      </c>
      <c r="BP10" s="94">
        <v>1</v>
      </c>
      <c r="BQ10" s="94">
        <v>1</v>
      </c>
      <c r="BR10" s="94">
        <v>1</v>
      </c>
      <c r="BS10" s="94">
        <v>1</v>
      </c>
      <c r="BT10" s="94">
        <v>1</v>
      </c>
      <c r="BU10" s="94"/>
      <c r="BV10" s="94"/>
    </row>
    <row r="11" spans="1:74" s="15" customFormat="1" x14ac:dyDescent="0.35">
      <c r="A11" s="42"/>
      <c r="B11" s="42" t="s">
        <v>284</v>
      </c>
      <c r="C11" s="84" t="s">
        <v>285</v>
      </c>
      <c r="D11" s="84" t="s">
        <v>287</v>
      </c>
      <c r="E11" s="85">
        <v>20321</v>
      </c>
      <c r="F11" s="12" t="s">
        <v>280</v>
      </c>
      <c r="G11" s="43">
        <v>0.39583333333333331</v>
      </c>
      <c r="H11" s="43">
        <v>0.39583333333333331</v>
      </c>
      <c r="I11" s="43">
        <f t="shared" si="1"/>
        <v>0</v>
      </c>
      <c r="J11" s="42">
        <f t="shared" si="2"/>
        <v>0</v>
      </c>
      <c r="K11" s="43" t="str">
        <f t="shared" si="3"/>
        <v>0</v>
      </c>
      <c r="L11" s="42">
        <f t="shared" si="4"/>
        <v>0</v>
      </c>
      <c r="M11" s="42">
        <f t="shared" si="0"/>
        <v>0</v>
      </c>
      <c r="N11" s="8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</row>
    <row r="12" spans="1:74" s="15" customFormat="1" x14ac:dyDescent="0.35">
      <c r="A12" s="42">
        <v>70</v>
      </c>
      <c r="B12" s="42" t="s">
        <v>288</v>
      </c>
      <c r="C12" s="84" t="s">
        <v>285</v>
      </c>
      <c r="D12" s="84" t="s">
        <v>289</v>
      </c>
      <c r="E12" s="85">
        <v>30101</v>
      </c>
      <c r="F12" s="12" t="s">
        <v>2</v>
      </c>
      <c r="G12" s="43">
        <v>0.39583333333333331</v>
      </c>
      <c r="H12" s="43">
        <v>0.21689814814814815</v>
      </c>
      <c r="I12" s="43">
        <v>0.82106481481481486</v>
      </c>
      <c r="J12" s="42">
        <f t="shared" si="2"/>
        <v>314</v>
      </c>
      <c r="K12" s="43" t="str">
        <f t="shared" si="3"/>
        <v>0</v>
      </c>
      <c r="L12" s="42">
        <f>ROUNDUP(K12*1440,0)</f>
        <v>0</v>
      </c>
      <c r="M12" s="42">
        <f t="shared" si="0"/>
        <v>314</v>
      </c>
      <c r="N12" s="82">
        <v>1</v>
      </c>
      <c r="O12" s="94">
        <v>1</v>
      </c>
      <c r="P12" s="94">
        <v>1</v>
      </c>
      <c r="Q12" s="94">
        <v>1</v>
      </c>
      <c r="R12" s="94">
        <v>1</v>
      </c>
      <c r="S12" s="94">
        <v>1</v>
      </c>
      <c r="T12" s="94">
        <v>1</v>
      </c>
      <c r="U12" s="94">
        <v>1</v>
      </c>
      <c r="V12" s="94">
        <v>1</v>
      </c>
      <c r="W12" s="94">
        <v>1</v>
      </c>
      <c r="X12" s="94">
        <v>1</v>
      </c>
      <c r="Y12" s="94">
        <v>1</v>
      </c>
      <c r="Z12" s="94">
        <v>1</v>
      </c>
      <c r="AA12" s="94">
        <v>1</v>
      </c>
      <c r="AB12" s="94">
        <v>1</v>
      </c>
      <c r="AC12" s="94">
        <v>1</v>
      </c>
      <c r="AD12" s="94">
        <v>1</v>
      </c>
      <c r="AE12" s="94">
        <v>1</v>
      </c>
      <c r="AF12" s="94">
        <v>1</v>
      </c>
      <c r="AG12" s="94"/>
      <c r="AH12" s="94">
        <v>1</v>
      </c>
      <c r="AI12" s="94">
        <v>1</v>
      </c>
      <c r="AJ12" s="94">
        <v>1</v>
      </c>
      <c r="AK12" s="94">
        <v>1</v>
      </c>
      <c r="AL12" s="94">
        <v>1</v>
      </c>
      <c r="AM12" s="94">
        <v>1</v>
      </c>
      <c r="AN12" s="94">
        <v>1</v>
      </c>
      <c r="AO12" s="94">
        <v>1</v>
      </c>
      <c r="AP12" s="94">
        <v>1</v>
      </c>
      <c r="AQ12" s="94">
        <v>1</v>
      </c>
      <c r="AR12" s="94">
        <v>1</v>
      </c>
      <c r="AS12" s="94">
        <v>1</v>
      </c>
      <c r="AT12" s="94">
        <v>1</v>
      </c>
      <c r="AU12" s="94">
        <v>1</v>
      </c>
      <c r="AV12" s="94">
        <v>1</v>
      </c>
      <c r="AW12" s="94">
        <v>1</v>
      </c>
      <c r="AX12" s="94">
        <v>1</v>
      </c>
      <c r="AY12" s="94">
        <v>1</v>
      </c>
      <c r="AZ12" s="94">
        <v>1</v>
      </c>
      <c r="BA12" s="94">
        <v>1</v>
      </c>
      <c r="BB12" s="94">
        <v>1</v>
      </c>
      <c r="BC12" s="94">
        <v>1</v>
      </c>
      <c r="BD12" s="94">
        <v>1</v>
      </c>
      <c r="BE12" s="94">
        <v>1</v>
      </c>
      <c r="BF12" s="94">
        <v>1</v>
      </c>
      <c r="BG12" s="94">
        <v>1</v>
      </c>
      <c r="BH12" s="94">
        <v>1</v>
      </c>
      <c r="BI12" s="94">
        <v>1</v>
      </c>
      <c r="BJ12" s="94">
        <v>1</v>
      </c>
      <c r="BK12" s="94">
        <v>1</v>
      </c>
      <c r="BL12" s="94">
        <v>1</v>
      </c>
      <c r="BM12" s="94">
        <v>1</v>
      </c>
      <c r="BN12" s="94">
        <v>1</v>
      </c>
      <c r="BO12" s="94">
        <v>1</v>
      </c>
      <c r="BP12" s="94">
        <v>1</v>
      </c>
      <c r="BQ12" s="94">
        <v>1</v>
      </c>
      <c r="BR12" s="94">
        <v>1</v>
      </c>
      <c r="BS12" s="94">
        <v>1</v>
      </c>
      <c r="BT12" s="94">
        <v>1</v>
      </c>
      <c r="BU12" s="94">
        <v>1</v>
      </c>
      <c r="BV12" s="94">
        <v>1</v>
      </c>
    </row>
    <row r="13" spans="1:74" s="15" customFormat="1" ht="15" customHeight="1" x14ac:dyDescent="0.35">
      <c r="A13" s="42"/>
      <c r="B13" s="42" t="s">
        <v>288</v>
      </c>
      <c r="C13" s="84" t="s">
        <v>285</v>
      </c>
      <c r="D13" s="84" t="s">
        <v>75</v>
      </c>
      <c r="E13" s="85">
        <v>38205</v>
      </c>
      <c r="F13" s="12" t="s">
        <v>2</v>
      </c>
      <c r="G13" s="43">
        <v>0.39583333333333331</v>
      </c>
      <c r="H13" s="43">
        <v>0.39583333333333331</v>
      </c>
      <c r="I13" s="43">
        <f t="shared" si="1"/>
        <v>0</v>
      </c>
      <c r="J13" s="42">
        <f t="shared" si="2"/>
        <v>0</v>
      </c>
      <c r="K13" s="43" t="str">
        <f t="shared" si="3"/>
        <v>0</v>
      </c>
      <c r="L13" s="42">
        <f t="shared" si="4"/>
        <v>0</v>
      </c>
      <c r="M13" s="42">
        <f t="shared" si="0"/>
        <v>0</v>
      </c>
      <c r="N13" s="8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</row>
    <row r="14" spans="1:74" s="15" customFormat="1" ht="15" customHeight="1" x14ac:dyDescent="0.35">
      <c r="A14" s="46">
        <v>71</v>
      </c>
      <c r="B14" s="46" t="s">
        <v>135</v>
      </c>
      <c r="C14" s="48" t="s">
        <v>290</v>
      </c>
      <c r="D14" s="48" t="s">
        <v>88</v>
      </c>
      <c r="E14" s="83">
        <v>32817</v>
      </c>
      <c r="F14" s="22" t="s">
        <v>2</v>
      </c>
      <c r="G14" s="47">
        <v>0.39583333333333331</v>
      </c>
      <c r="H14" s="47">
        <v>0.39143518518518516</v>
      </c>
      <c r="I14" s="47">
        <v>0.9956018518518519</v>
      </c>
      <c r="J14" s="46">
        <f t="shared" si="2"/>
        <v>148</v>
      </c>
      <c r="K14" s="47" t="str">
        <f t="shared" si="3"/>
        <v>0</v>
      </c>
      <c r="L14" s="46">
        <f t="shared" si="4"/>
        <v>0</v>
      </c>
      <c r="M14" s="46">
        <f t="shared" si="0"/>
        <v>148</v>
      </c>
      <c r="N14" s="82">
        <v>1</v>
      </c>
      <c r="O14" s="123"/>
      <c r="P14" s="123">
        <v>1</v>
      </c>
      <c r="Q14" s="123">
        <v>1</v>
      </c>
      <c r="R14" s="123">
        <v>1</v>
      </c>
      <c r="S14" s="123">
        <v>1</v>
      </c>
      <c r="T14" s="123">
        <v>1</v>
      </c>
      <c r="U14" s="123">
        <v>1</v>
      </c>
      <c r="V14" s="123"/>
      <c r="W14" s="123"/>
      <c r="X14" s="123">
        <v>1</v>
      </c>
      <c r="Y14" s="123">
        <v>1</v>
      </c>
      <c r="Z14" s="123">
        <v>1</v>
      </c>
      <c r="AA14" s="123"/>
      <c r="AB14" s="123"/>
      <c r="AC14" s="123">
        <v>1</v>
      </c>
      <c r="AD14" s="123">
        <v>1</v>
      </c>
      <c r="AE14" s="123">
        <v>1</v>
      </c>
      <c r="AF14" s="123"/>
      <c r="AG14" s="123"/>
      <c r="AH14" s="123">
        <v>1</v>
      </c>
      <c r="AI14" s="123"/>
      <c r="AJ14" s="123"/>
      <c r="AK14" s="123"/>
      <c r="AL14" s="123"/>
      <c r="AM14" s="123">
        <v>1</v>
      </c>
      <c r="AN14" s="123"/>
      <c r="AO14" s="123">
        <v>1</v>
      </c>
      <c r="AP14" s="123"/>
      <c r="AQ14" s="123"/>
      <c r="AR14" s="123"/>
      <c r="AS14" s="123">
        <v>1</v>
      </c>
      <c r="AT14" s="123"/>
      <c r="AU14" s="123">
        <v>1</v>
      </c>
      <c r="AV14" s="123">
        <v>1</v>
      </c>
      <c r="AW14" s="123"/>
      <c r="AX14" s="123"/>
      <c r="AY14" s="123"/>
      <c r="AZ14" s="123">
        <v>1</v>
      </c>
      <c r="BA14" s="123"/>
      <c r="BB14" s="123"/>
      <c r="BC14" s="123">
        <v>1</v>
      </c>
      <c r="BD14" s="123"/>
      <c r="BE14" s="123"/>
      <c r="BF14" s="123"/>
      <c r="BG14" s="123"/>
      <c r="BH14" s="123"/>
      <c r="BI14" s="123"/>
      <c r="BJ14" s="123"/>
      <c r="BK14" s="123">
        <v>1</v>
      </c>
      <c r="BL14" s="123">
        <v>1</v>
      </c>
      <c r="BM14" s="123"/>
      <c r="BN14" s="123"/>
      <c r="BO14" s="123">
        <v>1</v>
      </c>
      <c r="BP14" s="123">
        <v>1</v>
      </c>
      <c r="BQ14" s="123"/>
      <c r="BR14" s="123">
        <v>1</v>
      </c>
      <c r="BS14" s="123">
        <v>1</v>
      </c>
      <c r="BT14" s="123">
        <v>1</v>
      </c>
      <c r="BU14" s="123"/>
      <c r="BV14" s="123"/>
    </row>
    <row r="15" spans="1:74" s="15" customFormat="1" ht="15" customHeight="1" x14ac:dyDescent="0.35">
      <c r="A15" s="46"/>
      <c r="B15" s="46" t="s">
        <v>135</v>
      </c>
      <c r="C15" s="48" t="s">
        <v>290</v>
      </c>
      <c r="D15" s="48" t="s">
        <v>89</v>
      </c>
      <c r="E15" s="83">
        <v>32843</v>
      </c>
      <c r="F15" s="22" t="s">
        <v>2</v>
      </c>
      <c r="G15" s="47">
        <v>0.39583333333333331</v>
      </c>
      <c r="H15" s="47">
        <v>0.39583333333333331</v>
      </c>
      <c r="I15" s="47">
        <f t="shared" si="1"/>
        <v>0</v>
      </c>
      <c r="J15" s="46">
        <f t="shared" si="2"/>
        <v>0</v>
      </c>
      <c r="K15" s="47" t="str">
        <f t="shared" si="3"/>
        <v>0</v>
      </c>
      <c r="L15" s="46">
        <f t="shared" si="4"/>
        <v>0</v>
      </c>
      <c r="M15" s="46">
        <f t="shared" si="0"/>
        <v>0</v>
      </c>
      <c r="N15" s="82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</row>
    <row r="16" spans="1:74" s="15" customFormat="1" ht="15" customHeight="1" x14ac:dyDescent="0.35">
      <c r="A16" s="42">
        <v>72</v>
      </c>
      <c r="B16" s="42" t="s">
        <v>291</v>
      </c>
      <c r="C16" s="84" t="s">
        <v>292</v>
      </c>
      <c r="D16" s="84" t="s">
        <v>293</v>
      </c>
      <c r="E16" s="85">
        <v>29728</v>
      </c>
      <c r="F16" s="12" t="s">
        <v>280</v>
      </c>
      <c r="G16" s="43">
        <v>0.39583333333333331</v>
      </c>
      <c r="H16" s="43">
        <v>0.33148148148148149</v>
      </c>
      <c r="I16" s="43">
        <v>0.93356481481481479</v>
      </c>
      <c r="J16" s="42">
        <f t="shared" si="2"/>
        <v>181</v>
      </c>
      <c r="K16" s="43" t="str">
        <f t="shared" si="3"/>
        <v>0</v>
      </c>
      <c r="L16" s="42">
        <f t="shared" si="4"/>
        <v>0</v>
      </c>
      <c r="M16" s="42">
        <f t="shared" si="0"/>
        <v>181</v>
      </c>
      <c r="N16" s="82">
        <v>2</v>
      </c>
      <c r="O16" s="94">
        <v>1</v>
      </c>
      <c r="P16" s="94">
        <v>1</v>
      </c>
      <c r="Q16" s="94">
        <v>1</v>
      </c>
      <c r="R16" s="94">
        <v>1</v>
      </c>
      <c r="S16" s="94">
        <v>1</v>
      </c>
      <c r="T16" s="94"/>
      <c r="U16" s="94"/>
      <c r="V16" s="94"/>
      <c r="W16" s="94"/>
      <c r="X16" s="94">
        <v>1</v>
      </c>
      <c r="Y16" s="94">
        <v>1</v>
      </c>
      <c r="Z16" s="94"/>
      <c r="AA16" s="94"/>
      <c r="AB16" s="94"/>
      <c r="AC16" s="94"/>
      <c r="AD16" s="94"/>
      <c r="AE16" s="94">
        <v>1</v>
      </c>
      <c r="AF16" s="94">
        <v>1</v>
      </c>
      <c r="AG16" s="94"/>
      <c r="AH16" s="94">
        <v>1</v>
      </c>
      <c r="AI16" s="94"/>
      <c r="AJ16" s="94"/>
      <c r="AK16" s="94"/>
      <c r="AL16" s="94"/>
      <c r="AM16" s="94"/>
      <c r="AN16" s="94">
        <v>1</v>
      </c>
      <c r="AO16" s="94">
        <v>1</v>
      </c>
      <c r="AP16" s="94"/>
      <c r="AQ16" s="94"/>
      <c r="AR16" s="94">
        <v>1</v>
      </c>
      <c r="AS16" s="94">
        <v>1</v>
      </c>
      <c r="AT16" s="94"/>
      <c r="AU16" s="94">
        <v>1</v>
      </c>
      <c r="AV16" s="94">
        <v>1</v>
      </c>
      <c r="AW16" s="94"/>
      <c r="AX16" s="94">
        <v>1</v>
      </c>
      <c r="AY16" s="94">
        <v>1</v>
      </c>
      <c r="AZ16" s="94">
        <v>1</v>
      </c>
      <c r="BA16" s="94">
        <v>1</v>
      </c>
      <c r="BB16" s="94">
        <v>1</v>
      </c>
      <c r="BC16" s="94">
        <v>1</v>
      </c>
      <c r="BD16" s="94">
        <v>1</v>
      </c>
      <c r="BE16" s="94">
        <v>1</v>
      </c>
      <c r="BF16" s="94">
        <v>1</v>
      </c>
      <c r="BG16" s="94">
        <v>1</v>
      </c>
      <c r="BH16" s="94">
        <v>1</v>
      </c>
      <c r="BI16" s="94">
        <v>1</v>
      </c>
      <c r="BJ16" s="94">
        <v>1</v>
      </c>
      <c r="BK16" s="94">
        <v>1</v>
      </c>
      <c r="BL16" s="94">
        <v>1</v>
      </c>
      <c r="BM16" s="94"/>
      <c r="BN16" s="94"/>
      <c r="BO16" s="94">
        <v>1</v>
      </c>
      <c r="BP16" s="94">
        <v>1</v>
      </c>
      <c r="BQ16" s="94">
        <v>1</v>
      </c>
      <c r="BR16" s="94">
        <v>1</v>
      </c>
      <c r="BS16" s="94">
        <v>1</v>
      </c>
      <c r="BT16" s="94">
        <v>1</v>
      </c>
      <c r="BU16" s="94"/>
      <c r="BV16" s="94"/>
    </row>
    <row r="17" spans="1:74" x14ac:dyDescent="0.35">
      <c r="A17" s="42"/>
      <c r="B17" s="42" t="s">
        <v>291</v>
      </c>
      <c r="C17" s="84" t="s">
        <v>292</v>
      </c>
      <c r="D17" s="84" t="s">
        <v>294</v>
      </c>
      <c r="E17" s="85">
        <v>24695</v>
      </c>
      <c r="F17" s="12" t="s">
        <v>280</v>
      </c>
      <c r="G17" s="43">
        <v>0.39583333333333331</v>
      </c>
      <c r="H17" s="43">
        <v>0.39583333333333331</v>
      </c>
      <c r="I17" s="43">
        <f t="shared" si="1"/>
        <v>0</v>
      </c>
      <c r="J17" s="42">
        <f t="shared" si="2"/>
        <v>0</v>
      </c>
      <c r="K17" s="43" t="str">
        <f t="shared" si="3"/>
        <v>0</v>
      </c>
      <c r="L17" s="42">
        <f t="shared" si="4"/>
        <v>0</v>
      </c>
      <c r="M17" s="42">
        <f t="shared" si="0"/>
        <v>0</v>
      </c>
      <c r="N17" s="82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</row>
    <row r="18" spans="1:74" x14ac:dyDescent="0.35">
      <c r="A18" s="42">
        <v>73</v>
      </c>
      <c r="B18" s="42" t="s">
        <v>139</v>
      </c>
      <c r="C18" s="84" t="s">
        <v>292</v>
      </c>
      <c r="D18" s="84" t="s">
        <v>80</v>
      </c>
      <c r="E18" s="85">
        <v>32660</v>
      </c>
      <c r="F18" s="12" t="s">
        <v>81</v>
      </c>
      <c r="G18" s="43">
        <v>0.39583333333333331</v>
      </c>
      <c r="H18" s="43">
        <v>0.40266203703703707</v>
      </c>
      <c r="I18" s="43">
        <v>1.0068287037037036</v>
      </c>
      <c r="J18" s="42">
        <f t="shared" si="2"/>
        <v>257</v>
      </c>
      <c r="K18" s="43">
        <f t="shared" si="3"/>
        <v>6.8402777777777368E-3</v>
      </c>
      <c r="L18" s="42">
        <f t="shared" si="4"/>
        <v>10</v>
      </c>
      <c r="M18" s="42">
        <f t="shared" si="0"/>
        <v>247</v>
      </c>
      <c r="N18" s="82">
        <v>1</v>
      </c>
      <c r="O18" s="94">
        <v>1</v>
      </c>
      <c r="P18" s="94">
        <v>1</v>
      </c>
      <c r="Q18" s="94">
        <v>1</v>
      </c>
      <c r="R18" s="94">
        <v>1</v>
      </c>
      <c r="S18" s="94">
        <v>1</v>
      </c>
      <c r="T18" s="94">
        <v>1</v>
      </c>
      <c r="U18" s="94">
        <v>1</v>
      </c>
      <c r="V18" s="94">
        <v>1</v>
      </c>
      <c r="W18" s="94">
        <v>1</v>
      </c>
      <c r="X18" s="94">
        <v>1</v>
      </c>
      <c r="Y18" s="94">
        <v>1</v>
      </c>
      <c r="Z18" s="94">
        <v>1</v>
      </c>
      <c r="AA18" s="94">
        <v>1</v>
      </c>
      <c r="AB18" s="94">
        <v>1</v>
      </c>
      <c r="AC18" s="94">
        <v>1</v>
      </c>
      <c r="AD18" s="94">
        <v>1</v>
      </c>
      <c r="AE18" s="94"/>
      <c r="AF18" s="94">
        <v>1</v>
      </c>
      <c r="AG18" s="94">
        <v>1</v>
      </c>
      <c r="AH18" s="94">
        <v>1</v>
      </c>
      <c r="AI18" s="94">
        <v>1</v>
      </c>
      <c r="AJ18" s="94">
        <v>1</v>
      </c>
      <c r="AK18" s="94">
        <v>1</v>
      </c>
      <c r="AL18" s="94">
        <v>1</v>
      </c>
      <c r="AM18" s="94">
        <v>1</v>
      </c>
      <c r="AN18" s="94">
        <v>1</v>
      </c>
      <c r="AO18" s="94">
        <v>1</v>
      </c>
      <c r="AP18" s="94">
        <v>1</v>
      </c>
      <c r="AQ18" s="94">
        <v>1</v>
      </c>
      <c r="AR18" s="94">
        <v>1</v>
      </c>
      <c r="AS18" s="94">
        <v>1</v>
      </c>
      <c r="AT18" s="94">
        <v>1</v>
      </c>
      <c r="AU18" s="94">
        <v>1</v>
      </c>
      <c r="AV18" s="94">
        <v>1</v>
      </c>
      <c r="AW18" s="94"/>
      <c r="AX18" s="94">
        <v>1</v>
      </c>
      <c r="AY18" s="94"/>
      <c r="AZ18" s="94">
        <v>1</v>
      </c>
      <c r="BA18" s="94">
        <v>1</v>
      </c>
      <c r="BB18" s="94"/>
      <c r="BC18" s="94">
        <v>1</v>
      </c>
      <c r="BD18" s="94"/>
      <c r="BE18" s="94"/>
      <c r="BF18" s="94"/>
      <c r="BG18" s="94"/>
      <c r="BH18" s="94">
        <v>1</v>
      </c>
      <c r="BI18" s="94">
        <v>1</v>
      </c>
      <c r="BJ18" s="94"/>
      <c r="BK18" s="94"/>
      <c r="BL18" s="94"/>
      <c r="BM18" s="94"/>
      <c r="BN18" s="94"/>
      <c r="BO18" s="94">
        <v>1</v>
      </c>
      <c r="BP18" s="94">
        <v>1</v>
      </c>
      <c r="BQ18" s="94">
        <v>1</v>
      </c>
      <c r="BR18" s="94">
        <v>1</v>
      </c>
      <c r="BS18" s="94">
        <v>1</v>
      </c>
      <c r="BT18" s="94">
        <v>1</v>
      </c>
      <c r="BU18" s="94"/>
      <c r="BV18" s="94"/>
    </row>
    <row r="19" spans="1:74" x14ac:dyDescent="0.35">
      <c r="A19" s="42"/>
      <c r="B19" s="42" t="s">
        <v>139</v>
      </c>
      <c r="C19" s="84" t="s">
        <v>292</v>
      </c>
      <c r="D19" s="84" t="s">
        <v>82</v>
      </c>
      <c r="E19" s="85">
        <v>31055</v>
      </c>
      <c r="F19" s="12" t="s">
        <v>81</v>
      </c>
      <c r="G19" s="43">
        <v>0.39583333333333331</v>
      </c>
      <c r="H19" s="43">
        <v>0.39583333333333331</v>
      </c>
      <c r="I19" s="43"/>
      <c r="J19" s="42">
        <f t="shared" si="2"/>
        <v>0</v>
      </c>
      <c r="K19" s="43" t="str">
        <f t="shared" si="3"/>
        <v>0</v>
      </c>
      <c r="L19" s="42">
        <f t="shared" si="4"/>
        <v>0</v>
      </c>
      <c r="M19" s="42">
        <f t="shared" si="0"/>
        <v>0</v>
      </c>
      <c r="N19" s="82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</row>
    <row r="21" spans="1:74" x14ac:dyDescent="0.35">
      <c r="Z21" s="6"/>
    </row>
    <row r="22" spans="1:74" x14ac:dyDescent="0.35">
      <c r="W22" s="7"/>
      <c r="Z22" s="6"/>
    </row>
    <row r="23" spans="1:74" x14ac:dyDescent="0.35">
      <c r="W23" s="7"/>
      <c r="Z23" s="6"/>
    </row>
    <row r="24" spans="1:74" x14ac:dyDescent="0.35">
      <c r="W24" s="7"/>
      <c r="Z24" s="6"/>
    </row>
    <row r="25" spans="1:74" x14ac:dyDescent="0.35">
      <c r="W25" s="7"/>
      <c r="Z25" s="6"/>
    </row>
    <row r="26" spans="1:74" x14ac:dyDescent="0.35">
      <c r="Z26" s="6"/>
    </row>
    <row r="27" spans="1:74" x14ac:dyDescent="0.35">
      <c r="W27" s="7"/>
      <c r="Z27" s="6"/>
    </row>
    <row r="28" spans="1:74" x14ac:dyDescent="0.35">
      <c r="Z28" s="6"/>
    </row>
    <row r="29" spans="1:74" x14ac:dyDescent="0.35">
      <c r="Z29" s="6"/>
    </row>
    <row r="30" spans="1:74" x14ac:dyDescent="0.35">
      <c r="Z30" s="6"/>
    </row>
    <row r="31" spans="1:74" x14ac:dyDescent="0.35">
      <c r="W31" s="7"/>
      <c r="Z31" s="6"/>
    </row>
    <row r="32" spans="1:74" x14ac:dyDescent="0.35">
      <c r="Z32" s="6"/>
    </row>
    <row r="33" spans="20:26" x14ac:dyDescent="0.35">
      <c r="W33" s="7"/>
      <c r="Z33" s="6"/>
    </row>
    <row r="34" spans="20:26" x14ac:dyDescent="0.35">
      <c r="W34" s="7"/>
      <c r="Z34" s="6"/>
    </row>
    <row r="35" spans="20:26" x14ac:dyDescent="0.35">
      <c r="T35" s="8"/>
      <c r="Z35" s="6"/>
    </row>
    <row r="36" spans="20:26" x14ac:dyDescent="0.35">
      <c r="W36" s="7"/>
      <c r="Z36" s="6"/>
    </row>
    <row r="37" spans="20:26" x14ac:dyDescent="0.35">
      <c r="Z37" s="6"/>
    </row>
    <row r="38" spans="20:26" x14ac:dyDescent="0.35">
      <c r="W38" s="7"/>
      <c r="Z38" s="6"/>
    </row>
    <row r="39" spans="20:26" x14ac:dyDescent="0.35">
      <c r="Z39" s="6"/>
    </row>
    <row r="40" spans="20:26" x14ac:dyDescent="0.35">
      <c r="W40" s="7"/>
      <c r="Z40" s="6"/>
    </row>
    <row r="41" spans="20:26" x14ac:dyDescent="0.35">
      <c r="W41" s="7"/>
      <c r="Z41" s="6"/>
    </row>
    <row r="42" spans="20:26" x14ac:dyDescent="0.35">
      <c r="Z42" s="6"/>
    </row>
    <row r="43" spans="20:26" x14ac:dyDescent="0.35">
      <c r="Z43" s="6"/>
    </row>
    <row r="44" spans="20:26" x14ac:dyDescent="0.35">
      <c r="Z44" s="6"/>
    </row>
    <row r="45" spans="20:26" x14ac:dyDescent="0.35">
      <c r="Z45" s="6"/>
    </row>
    <row r="46" spans="20:26" x14ac:dyDescent="0.35">
      <c r="W46" s="7"/>
      <c r="Z46" s="6"/>
    </row>
    <row r="47" spans="20:26" x14ac:dyDescent="0.35">
      <c r="W47" s="7"/>
      <c r="Z47" s="6"/>
    </row>
    <row r="48" spans="20:26" x14ac:dyDescent="0.35">
      <c r="V48" s="8"/>
      <c r="Z48" s="6"/>
    </row>
    <row r="49" spans="23:26" x14ac:dyDescent="0.35">
      <c r="Z49" s="6"/>
    </row>
    <row r="50" spans="23:26" x14ac:dyDescent="0.35">
      <c r="Z50" s="6"/>
    </row>
    <row r="51" spans="23:26" x14ac:dyDescent="0.35">
      <c r="W51" s="7"/>
      <c r="Z51" s="6"/>
    </row>
    <row r="52" spans="23:26" x14ac:dyDescent="0.35">
      <c r="W52" s="7"/>
      <c r="Z52" s="6"/>
    </row>
    <row r="53" spans="23:26" x14ac:dyDescent="0.35">
      <c r="Z53" s="6"/>
    </row>
  </sheetData>
  <autoFilter ref="A6:BV16"/>
  <dataConsolidate/>
  <mergeCells count="361">
    <mergeCell ref="AH7:AH9"/>
    <mergeCell ref="AI7:AI9"/>
    <mergeCell ref="AJ7:AJ9"/>
    <mergeCell ref="AK7:AK9"/>
    <mergeCell ref="AL7:AL9"/>
    <mergeCell ref="B2:F2"/>
    <mergeCell ref="O7:O9"/>
    <mergeCell ref="P7:P9"/>
    <mergeCell ref="Q7:Q9"/>
    <mergeCell ref="R7:R9"/>
    <mergeCell ref="S7:S9"/>
    <mergeCell ref="T7:T9"/>
    <mergeCell ref="BT7:BT9"/>
    <mergeCell ref="BU7:BU9"/>
    <mergeCell ref="BV7:BV9"/>
    <mergeCell ref="BN10:BN11"/>
    <mergeCell ref="BO10:BO11"/>
    <mergeCell ref="U7:U9"/>
    <mergeCell ref="V7:V9"/>
    <mergeCell ref="W7:W9"/>
    <mergeCell ref="X7:X9"/>
    <mergeCell ref="Y7:Y9"/>
    <mergeCell ref="Z7:Z9"/>
    <mergeCell ref="AA7:AA9"/>
    <mergeCell ref="BE7:BE9"/>
    <mergeCell ref="BF7:BF9"/>
    <mergeCell ref="BG7:BG9"/>
    <mergeCell ref="BH7:BH9"/>
    <mergeCell ref="BI7:BI9"/>
    <mergeCell ref="BJ7:BJ9"/>
    <mergeCell ref="AB7:AB9"/>
    <mergeCell ref="AC7:AC9"/>
    <mergeCell ref="AD7:AD9"/>
    <mergeCell ref="AE7:AE9"/>
    <mergeCell ref="AF7:AF9"/>
    <mergeCell ref="AG7:AG9"/>
    <mergeCell ref="BK7:BK9"/>
    <mergeCell ref="BL7:BL9"/>
    <mergeCell ref="BM7:BM9"/>
    <mergeCell ref="BN7:BN9"/>
    <mergeCell ref="BO7:BO9"/>
    <mergeCell ref="BP7:BP9"/>
    <mergeCell ref="BQ7:BQ9"/>
    <mergeCell ref="BR7:BR9"/>
    <mergeCell ref="BS7:BS9"/>
    <mergeCell ref="AV7:AV9"/>
    <mergeCell ref="AW7:AW9"/>
    <mergeCell ref="AX7:AX9"/>
    <mergeCell ref="AY7:AY9"/>
    <mergeCell ref="AZ7:AZ9"/>
    <mergeCell ref="BA7:BA9"/>
    <mergeCell ref="BB7:BB9"/>
    <mergeCell ref="BC7:BC9"/>
    <mergeCell ref="BD7:BD9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Z10:AZ11"/>
    <mergeCell ref="BA10:BA11"/>
    <mergeCell ref="BB10:BB11"/>
    <mergeCell ref="BC10:BC11"/>
    <mergeCell ref="BD10:BD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O12:AO13"/>
    <mergeCell ref="AP12:AP13"/>
    <mergeCell ref="AS10:AS11"/>
    <mergeCell ref="AT10:AT11"/>
    <mergeCell ref="AU10:AU11"/>
    <mergeCell ref="AV10:AV11"/>
    <mergeCell ref="AW10:AW11"/>
    <mergeCell ref="AX10:AX11"/>
    <mergeCell ref="AY10:AY11"/>
    <mergeCell ref="AT12:AT13"/>
    <mergeCell ref="AU12:AU13"/>
    <mergeCell ref="AV12:AV13"/>
    <mergeCell ref="AW12:AW13"/>
    <mergeCell ref="AX12:AX13"/>
    <mergeCell ref="AY12:AY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BR12:BR13"/>
    <mergeCell ref="BS12:BS13"/>
    <mergeCell ref="BT12:BT13"/>
    <mergeCell ref="BU12:BU13"/>
    <mergeCell ref="BV12:BV13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B12:BB13"/>
    <mergeCell ref="BC12:BC13"/>
    <mergeCell ref="BD12:BD13"/>
    <mergeCell ref="BN12:BN13"/>
    <mergeCell ref="BO12:BO13"/>
    <mergeCell ref="BP12:BP13"/>
    <mergeCell ref="BQ12:BQ13"/>
    <mergeCell ref="BE12:BE13"/>
    <mergeCell ref="BF12:BF13"/>
    <mergeCell ref="BG12:BG13"/>
    <mergeCell ref="BH12:BH13"/>
    <mergeCell ref="BI12:BI13"/>
    <mergeCell ref="BJ12:BJ13"/>
    <mergeCell ref="BK12:BK13"/>
    <mergeCell ref="BL12:BL13"/>
    <mergeCell ref="BM12:BM13"/>
    <mergeCell ref="BB14:BB15"/>
    <mergeCell ref="BC14:BC15"/>
    <mergeCell ref="BD14:BD15"/>
    <mergeCell ref="BA16:BA17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AQ12:AQ13"/>
    <mergeCell ref="AR12:AR13"/>
    <mergeCell ref="AS12:AS13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Z12:AZ13"/>
    <mergeCell ref="BA12:BA13"/>
    <mergeCell ref="AM7:AM9"/>
    <mergeCell ref="AN7:AN9"/>
    <mergeCell ref="AO7:AO9"/>
    <mergeCell ref="AP7:AP9"/>
    <mergeCell ref="AQ7:AQ9"/>
    <mergeCell ref="AR7:AR9"/>
    <mergeCell ref="AS7:AS9"/>
    <mergeCell ref="AT7:AT9"/>
    <mergeCell ref="AU7:AU9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BM10:BM11"/>
    <mergeCell ref="BP10:BP11"/>
    <mergeCell ref="BQ10:BQ11"/>
    <mergeCell ref="BR10:BR11"/>
    <mergeCell ref="BS10:BS11"/>
    <mergeCell ref="BT10:BT11"/>
    <mergeCell ref="BU10:BU11"/>
    <mergeCell ref="BV10:BV11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B16:BB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V17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H18:BH19"/>
    <mergeCell ref="BI18:BI19"/>
    <mergeCell ref="BJ18:BJ19"/>
    <mergeCell ref="BT18:BT19"/>
    <mergeCell ref="BU18:BU19"/>
    <mergeCell ref="BV18:BV19"/>
    <mergeCell ref="BK18:BK19"/>
    <mergeCell ref="BL18:BL19"/>
    <mergeCell ref="BM18:BM19"/>
    <mergeCell ref="BN18:BN19"/>
    <mergeCell ref="BO18:BO19"/>
    <mergeCell ref="BP18:BP19"/>
    <mergeCell ref="BQ18:BQ19"/>
    <mergeCell ref="BR18:BR19"/>
    <mergeCell ref="BS18:BS19"/>
  </mergeCells>
  <pageMargins left="0" right="0" top="0.19685039370078741" bottom="0.19685039370078741" header="0.31496062992125984" footer="0.31496062992125984"/>
  <pageSetup paperSize="9" scale="2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L17" sqref="L17"/>
    </sheetView>
  </sheetViews>
  <sheetFormatPr defaultRowHeight="14.5" x14ac:dyDescent="0.35"/>
  <cols>
    <col min="1" max="1" width="20.1796875" style="2" customWidth="1"/>
    <col min="2" max="2" width="13.26953125" style="2" bestFit="1" customWidth="1"/>
    <col min="3" max="3" width="13.26953125" style="3" bestFit="1" customWidth="1"/>
  </cols>
  <sheetData>
    <row r="1" spans="1:3" x14ac:dyDescent="0.35">
      <c r="A1" s="2">
        <v>42630.4375</v>
      </c>
      <c r="B1" s="2">
        <v>42631.395833333336</v>
      </c>
      <c r="C1" s="3">
        <f>B1-A1</f>
        <v>0.95833333333575865</v>
      </c>
    </row>
    <row r="2" spans="1:3" x14ac:dyDescent="0.35">
      <c r="A2" s="2">
        <v>42630.4375</v>
      </c>
      <c r="B2" s="2">
        <v>42631.479166666664</v>
      </c>
      <c r="C2" s="3">
        <f>B2-A2</f>
        <v>1.0416666666642413</v>
      </c>
    </row>
    <row r="3" spans="1:3" x14ac:dyDescent="0.35">
      <c r="A3" s="2">
        <v>42630.4375</v>
      </c>
      <c r="B3" s="2">
        <v>42630.967986111114</v>
      </c>
      <c r="C3" s="3">
        <f>B3-A3</f>
        <v>0.53048611111444188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Короткая дистанция</vt:lpstr>
      <vt:lpstr>Средняя дистанция</vt:lpstr>
      <vt:lpstr>Длинная дистанция</vt:lpstr>
      <vt:lpstr>Лист3</vt:lpstr>
      <vt:lpstr>'Длинная дистанция'!Заголовки_для_печати</vt:lpstr>
      <vt:lpstr>'Короткая дистанция'!Заголовки_для_печати</vt:lpstr>
      <vt:lpstr>'Средняя дистанция'!Заголовки_для_печати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Леушин Василий Сергеевич</cp:lastModifiedBy>
  <cp:lastPrinted>2023-09-24T16:42:23Z</cp:lastPrinted>
  <dcterms:created xsi:type="dcterms:W3CDTF">2016-09-16T07:13:25Z</dcterms:created>
  <dcterms:modified xsi:type="dcterms:W3CDTF">2023-09-24T16:43:21Z</dcterms:modified>
</cp:coreProperties>
</file>